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esktop\ЭОС\Прайсы продажи ЭОС\"/>
    </mc:Choice>
  </mc:AlternateContent>
  <bookViews>
    <workbookView xWindow="0" yWindow="0" windowWidth="16440" windowHeight="7650"/>
  </bookViews>
  <sheets>
    <sheet name="КАТАЛОГ" sheetId="1" r:id="rId1"/>
    <sheet name="посуда" sheetId="2" r:id="rId2"/>
    <sheet name="наборы посуды" sheetId="3" r:id="rId3"/>
    <sheet name="цветочники" sheetId="4" r:id="rId4"/>
    <sheet name="интерьер" sheetId="5" r:id="rId5"/>
  </sheets>
  <definedNames>
    <definedName name="_xlnm._FilterDatabase" localSheetId="4" hidden="1">интерьер!$A$6:$W$216</definedName>
    <definedName name="_xlnm._FilterDatabase" localSheetId="2" hidden="1">'наборы посуды'!$A$6:$AD$214</definedName>
    <definedName name="_xlnm._FilterDatabase" localSheetId="1" hidden="1">посуда!$A$6:$V$673</definedName>
    <definedName name="_xlnm._FilterDatabase" localSheetId="3" hidden="1">цветочники!$A$6:$W$29</definedName>
    <definedName name="_xlnm.Print_Titles" localSheetId="4">интерьер!$5:$5</definedName>
    <definedName name="_xlnm.Print_Titles" localSheetId="2">'наборы посуды'!$5:$5</definedName>
    <definedName name="_xlnm.Print_Titles" localSheetId="1">посуда!$5:$5</definedName>
    <definedName name="_xlnm.Print_Titles" localSheetId="3">цветочники!$5:$5</definedName>
    <definedName name="_xlnm.Print_Area" localSheetId="4">интерьер!$A$1:$V$207</definedName>
    <definedName name="_xlnm.Print_Area" localSheetId="0">КАТАЛОГ!$B$1:$X$233</definedName>
    <definedName name="_xlnm.Print_Area" localSheetId="3">цветочники!$A$1:$U$31</definedName>
  </definedNames>
  <calcPr calcId="162913" refMode="R1C1"/>
</workbook>
</file>

<file path=xl/calcChain.xml><?xml version="1.0" encoding="utf-8"?>
<calcChain xmlns="http://schemas.openxmlformats.org/spreadsheetml/2006/main">
  <c r="S216" i="5" l="1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4" i="5"/>
  <c r="Q25" i="5" s="1"/>
  <c r="T25" i="5" s="1"/>
  <c r="S30" i="4"/>
  <c r="A29" i="4"/>
  <c r="A28" i="4"/>
  <c r="A27" i="4"/>
  <c r="Q26" i="4"/>
  <c r="T26" i="4" s="1"/>
  <c r="A26" i="4"/>
  <c r="A25" i="4"/>
  <c r="A24" i="4"/>
  <c r="A23" i="4"/>
  <c r="A22" i="4"/>
  <c r="A21" i="4"/>
  <c r="A20" i="4"/>
  <c r="A19" i="4"/>
  <c r="A18" i="4"/>
  <c r="A17" i="4"/>
  <c r="Q17" i="4" s="1"/>
  <c r="T17" i="4" s="1"/>
  <c r="A16" i="4"/>
  <c r="A15" i="4"/>
  <c r="A14" i="4"/>
  <c r="A13" i="4"/>
  <c r="A12" i="4"/>
  <c r="A11" i="4"/>
  <c r="A10" i="4"/>
  <c r="A9" i="4"/>
  <c r="Q9" i="4" s="1"/>
  <c r="T9" i="4" s="1"/>
  <c r="A8" i="4"/>
  <c r="A4" i="4"/>
  <c r="Q29" i="4" s="1"/>
  <c r="T29" i="4" s="1"/>
  <c r="S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4" i="3"/>
  <c r="Q29" i="3" s="1"/>
  <c r="T29" i="3" s="1"/>
  <c r="S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4" i="2"/>
  <c r="T359" i="2" s="1"/>
  <c r="Q9" i="3" l="1"/>
  <c r="T9" i="3" s="1"/>
  <c r="Q24" i="3"/>
  <c r="T24" i="3" s="1"/>
  <c r="Q14" i="3"/>
  <c r="T14" i="3" s="1"/>
  <c r="Q17" i="3"/>
  <c r="T17" i="3" s="1"/>
  <c r="Q28" i="3"/>
  <c r="T28" i="3" s="1"/>
  <c r="Q8" i="3"/>
  <c r="T8" i="3" s="1"/>
  <c r="Q25" i="3"/>
  <c r="T25" i="3" s="1"/>
  <c r="Q10" i="4"/>
  <c r="T10" i="4" s="1"/>
  <c r="Q11" i="3"/>
  <c r="T11" i="3" s="1"/>
  <c r="Q22" i="3"/>
  <c r="T22" i="3" s="1"/>
  <c r="Q25" i="4"/>
  <c r="T25" i="4" s="1"/>
  <c r="Q16" i="3"/>
  <c r="T16" i="3" s="1"/>
  <c r="Q19" i="3"/>
  <c r="T19" i="3" s="1"/>
  <c r="Q18" i="4"/>
  <c r="T18" i="4" s="1"/>
  <c r="Q12" i="5"/>
  <c r="T12" i="5" s="1"/>
  <c r="T20" i="2"/>
  <c r="T40" i="2"/>
  <c r="T44" i="2"/>
  <c r="T8" i="2"/>
  <c r="T12" i="2"/>
  <c r="T16" i="2"/>
  <c r="T24" i="2"/>
  <c r="T28" i="2"/>
  <c r="T32" i="2"/>
  <c r="T36" i="2"/>
  <c r="T48" i="2"/>
  <c r="T52" i="2"/>
  <c r="T56" i="2"/>
  <c r="T60" i="2"/>
  <c r="T64" i="2"/>
  <c r="T68" i="2"/>
  <c r="T72" i="2"/>
  <c r="T76" i="2"/>
  <c r="T80" i="2"/>
  <c r="T84" i="2"/>
  <c r="T88" i="2"/>
  <c r="T92" i="2"/>
  <c r="T10" i="2"/>
  <c r="T14" i="2"/>
  <c r="T18" i="2"/>
  <c r="T22" i="2"/>
  <c r="T26" i="2"/>
  <c r="T30" i="2"/>
  <c r="T34" i="2"/>
  <c r="T38" i="2"/>
  <c r="T42" i="2"/>
  <c r="T46" i="2"/>
  <c r="T50" i="2"/>
  <c r="T54" i="2"/>
  <c r="T58" i="2"/>
  <c r="T62" i="2"/>
  <c r="T66" i="2"/>
  <c r="T70" i="2"/>
  <c r="T74" i="2"/>
  <c r="T78" i="2"/>
  <c r="T82" i="2"/>
  <c r="T86" i="2"/>
  <c r="T90" i="2"/>
  <c r="T94" i="2"/>
  <c r="T164" i="2"/>
  <c r="Q213" i="3"/>
  <c r="T213" i="3" s="1"/>
  <c r="Q205" i="3"/>
  <c r="T205" i="3" s="1"/>
  <c r="Q204" i="3"/>
  <c r="T204" i="3" s="1"/>
  <c r="Q200" i="3"/>
  <c r="T200" i="3" s="1"/>
  <c r="Q199" i="3"/>
  <c r="T199" i="3" s="1"/>
  <c r="Q194" i="3"/>
  <c r="T194" i="3" s="1"/>
  <c r="Q191" i="3"/>
  <c r="T191" i="3" s="1"/>
  <c r="Q190" i="3"/>
  <c r="T190" i="3" s="1"/>
  <c r="Q189" i="3"/>
  <c r="T189" i="3" s="1"/>
  <c r="Q179" i="3"/>
  <c r="T179" i="3" s="1"/>
  <c r="Q178" i="3"/>
  <c r="T178" i="3" s="1"/>
  <c r="Q175" i="3"/>
  <c r="T175" i="3" s="1"/>
  <c r="Q174" i="3"/>
  <c r="T174" i="3" s="1"/>
  <c r="Q173" i="3"/>
  <c r="T173" i="3" s="1"/>
  <c r="Q172" i="3"/>
  <c r="T172" i="3" s="1"/>
  <c r="Q171" i="3"/>
  <c r="T171" i="3" s="1"/>
  <c r="Q170" i="3"/>
  <c r="T170" i="3" s="1"/>
  <c r="Q169" i="3"/>
  <c r="T169" i="3" s="1"/>
  <c r="Q168" i="3"/>
  <c r="T168" i="3" s="1"/>
  <c r="Q167" i="3"/>
  <c r="T167" i="3" s="1"/>
  <c r="Q166" i="3"/>
  <c r="T166" i="3" s="1"/>
  <c r="Q165" i="3"/>
  <c r="T165" i="3" s="1"/>
  <c r="Q164" i="3"/>
  <c r="T164" i="3" s="1"/>
  <c r="Q163" i="3"/>
  <c r="T163" i="3" s="1"/>
  <c r="Q162" i="3"/>
  <c r="T162" i="3" s="1"/>
  <c r="Q161" i="3"/>
  <c r="T161" i="3" s="1"/>
  <c r="Q160" i="3"/>
  <c r="T160" i="3" s="1"/>
  <c r="Q159" i="3"/>
  <c r="T159" i="3" s="1"/>
  <c r="Q158" i="3"/>
  <c r="T158" i="3" s="1"/>
  <c r="Q157" i="3"/>
  <c r="T157" i="3" s="1"/>
  <c r="Q156" i="3"/>
  <c r="T156" i="3" s="1"/>
  <c r="Q155" i="3"/>
  <c r="T155" i="3" s="1"/>
  <c r="Q154" i="3"/>
  <c r="T154" i="3" s="1"/>
  <c r="Q153" i="3"/>
  <c r="T153" i="3" s="1"/>
  <c r="Q152" i="3"/>
  <c r="T152" i="3" s="1"/>
  <c r="Q149" i="3"/>
  <c r="T149" i="3" s="1"/>
  <c r="Q146" i="3"/>
  <c r="T146" i="3" s="1"/>
  <c r="Q145" i="3"/>
  <c r="T145" i="3" s="1"/>
  <c r="Q144" i="3"/>
  <c r="T144" i="3" s="1"/>
  <c r="Q143" i="3"/>
  <c r="T143" i="3" s="1"/>
  <c r="Q142" i="3"/>
  <c r="T142" i="3" s="1"/>
  <c r="Q141" i="3"/>
  <c r="T141" i="3" s="1"/>
  <c r="Q140" i="3"/>
  <c r="T140" i="3" s="1"/>
  <c r="Q139" i="3"/>
  <c r="T139" i="3" s="1"/>
  <c r="Q138" i="3"/>
  <c r="T138" i="3" s="1"/>
  <c r="Q137" i="3"/>
  <c r="T137" i="3" s="1"/>
  <c r="Q136" i="3"/>
  <c r="T136" i="3" s="1"/>
  <c r="Q135" i="3"/>
  <c r="T135" i="3" s="1"/>
  <c r="Q134" i="3"/>
  <c r="T134" i="3" s="1"/>
  <c r="Q133" i="3"/>
  <c r="T133" i="3" s="1"/>
  <c r="Q132" i="3"/>
  <c r="T132" i="3" s="1"/>
  <c r="Q131" i="3"/>
  <c r="T131" i="3" s="1"/>
  <c r="Q130" i="3"/>
  <c r="T130" i="3" s="1"/>
  <c r="Q129" i="3"/>
  <c r="T129" i="3" s="1"/>
  <c r="Q128" i="3"/>
  <c r="T128" i="3" s="1"/>
  <c r="Q127" i="3"/>
  <c r="T127" i="3" s="1"/>
  <c r="Q126" i="3"/>
  <c r="T126" i="3" s="1"/>
  <c r="Q125" i="3"/>
  <c r="T125" i="3" s="1"/>
  <c r="Q124" i="3"/>
  <c r="T124" i="3" s="1"/>
  <c r="Q123" i="3"/>
  <c r="T123" i="3" s="1"/>
  <c r="Q122" i="3"/>
  <c r="T122" i="3" s="1"/>
  <c r="Q121" i="3"/>
  <c r="T121" i="3" s="1"/>
  <c r="Q120" i="3"/>
  <c r="T120" i="3" s="1"/>
  <c r="Q119" i="3"/>
  <c r="T119" i="3" s="1"/>
  <c r="Q118" i="3"/>
  <c r="T118" i="3" s="1"/>
  <c r="Q117" i="3"/>
  <c r="T117" i="3" s="1"/>
  <c r="Q116" i="3"/>
  <c r="T116" i="3" s="1"/>
  <c r="Q115" i="3"/>
  <c r="T115" i="3" s="1"/>
  <c r="Q114" i="3"/>
  <c r="T114" i="3" s="1"/>
  <c r="Q212" i="3"/>
  <c r="T212" i="3" s="1"/>
  <c r="Q207" i="3"/>
  <c r="T207" i="3" s="1"/>
  <c r="Q202" i="3"/>
  <c r="T202" i="3" s="1"/>
  <c r="Q197" i="3"/>
  <c r="T197" i="3" s="1"/>
  <c r="Q196" i="3"/>
  <c r="T196" i="3" s="1"/>
  <c r="Q187" i="3"/>
  <c r="T187" i="3" s="1"/>
  <c r="Q186" i="3"/>
  <c r="T186" i="3" s="1"/>
  <c r="Q183" i="3"/>
  <c r="T183" i="3" s="1"/>
  <c r="Q182" i="3"/>
  <c r="T182" i="3" s="1"/>
  <c r="Q181" i="3"/>
  <c r="T181" i="3" s="1"/>
  <c r="Q10" i="3"/>
  <c r="T10" i="3" s="1"/>
  <c r="Q12" i="3"/>
  <c r="T12" i="3" s="1"/>
  <c r="Q13" i="3"/>
  <c r="T13" i="3" s="1"/>
  <c r="Q15" i="3"/>
  <c r="T15" i="3" s="1"/>
  <c r="Q18" i="3"/>
  <c r="T18" i="3" s="1"/>
  <c r="Q20" i="3"/>
  <c r="T20" i="3" s="1"/>
  <c r="Q21" i="3"/>
  <c r="T21" i="3" s="1"/>
  <c r="Q23" i="3"/>
  <c r="T23" i="3" s="1"/>
  <c r="Q26" i="3"/>
  <c r="T26" i="3" s="1"/>
  <c r="Q27" i="3"/>
  <c r="T27" i="3" s="1"/>
  <c r="Q31" i="3"/>
  <c r="T31" i="3" s="1"/>
  <c r="Q32" i="3"/>
  <c r="T32" i="3" s="1"/>
  <c r="Q33" i="3"/>
  <c r="T33" i="3" s="1"/>
  <c r="Q34" i="3"/>
  <c r="T34" i="3" s="1"/>
  <c r="Q35" i="3"/>
  <c r="T35" i="3" s="1"/>
  <c r="Q36" i="3"/>
  <c r="T36" i="3" s="1"/>
  <c r="Q37" i="3"/>
  <c r="T37" i="3" s="1"/>
  <c r="Q38" i="3"/>
  <c r="T38" i="3" s="1"/>
  <c r="Q39" i="3"/>
  <c r="T39" i="3" s="1"/>
  <c r="Q40" i="3"/>
  <c r="T40" i="3" s="1"/>
  <c r="Q41" i="3"/>
  <c r="T41" i="3" s="1"/>
  <c r="Q42" i="3"/>
  <c r="T42" i="3" s="1"/>
  <c r="Q43" i="3"/>
  <c r="T43" i="3" s="1"/>
  <c r="Q44" i="3"/>
  <c r="T44" i="3" s="1"/>
  <c r="Q45" i="3"/>
  <c r="T45" i="3" s="1"/>
  <c r="Q46" i="3"/>
  <c r="T46" i="3" s="1"/>
  <c r="Q47" i="3"/>
  <c r="T47" i="3" s="1"/>
  <c r="Q48" i="3"/>
  <c r="T48" i="3" s="1"/>
  <c r="Q49" i="3"/>
  <c r="T49" i="3" s="1"/>
  <c r="Q50" i="3"/>
  <c r="T50" i="3" s="1"/>
  <c r="Q51" i="3"/>
  <c r="T51" i="3" s="1"/>
  <c r="Q52" i="3"/>
  <c r="T52" i="3" s="1"/>
  <c r="Q53" i="3"/>
  <c r="T53" i="3" s="1"/>
  <c r="Q54" i="3"/>
  <c r="T54" i="3" s="1"/>
  <c r="Q55" i="3"/>
  <c r="T55" i="3" s="1"/>
  <c r="Q56" i="3"/>
  <c r="T56" i="3" s="1"/>
  <c r="Q57" i="3"/>
  <c r="T57" i="3" s="1"/>
  <c r="Q58" i="3"/>
  <c r="T58" i="3" s="1"/>
  <c r="Q59" i="3"/>
  <c r="T59" i="3" s="1"/>
  <c r="Q60" i="3"/>
  <c r="T60" i="3" s="1"/>
  <c r="Q61" i="3"/>
  <c r="T61" i="3" s="1"/>
  <c r="Q62" i="3"/>
  <c r="T62" i="3" s="1"/>
  <c r="Q63" i="3"/>
  <c r="T63" i="3" s="1"/>
  <c r="Q64" i="3"/>
  <c r="T64" i="3" s="1"/>
  <c r="Q65" i="3"/>
  <c r="T65" i="3" s="1"/>
  <c r="Q66" i="3"/>
  <c r="T66" i="3" s="1"/>
  <c r="Q67" i="3"/>
  <c r="T67" i="3" s="1"/>
  <c r="Q68" i="3"/>
  <c r="T68" i="3" s="1"/>
  <c r="Q69" i="3"/>
  <c r="T69" i="3" s="1"/>
  <c r="Q70" i="3"/>
  <c r="T70" i="3" s="1"/>
  <c r="Q71" i="3"/>
  <c r="T71" i="3" s="1"/>
  <c r="Q72" i="3"/>
  <c r="T72" i="3" s="1"/>
  <c r="Q73" i="3"/>
  <c r="T73" i="3" s="1"/>
  <c r="Q74" i="3"/>
  <c r="T74" i="3" s="1"/>
  <c r="Q75" i="3"/>
  <c r="T75" i="3" s="1"/>
  <c r="Q76" i="3"/>
  <c r="T76" i="3" s="1"/>
  <c r="Q77" i="3"/>
  <c r="T77" i="3" s="1"/>
  <c r="Q78" i="3"/>
  <c r="T78" i="3" s="1"/>
  <c r="Q79" i="3"/>
  <c r="T79" i="3" s="1"/>
  <c r="Q80" i="3"/>
  <c r="T80" i="3" s="1"/>
  <c r="Q81" i="3"/>
  <c r="T81" i="3" s="1"/>
  <c r="Q82" i="3"/>
  <c r="T82" i="3" s="1"/>
  <c r="Q83" i="3"/>
  <c r="T83" i="3" s="1"/>
  <c r="Q84" i="3"/>
  <c r="T84" i="3" s="1"/>
  <c r="Q85" i="3"/>
  <c r="T85" i="3" s="1"/>
  <c r="Q86" i="3"/>
  <c r="T86" i="3" s="1"/>
  <c r="Q87" i="3"/>
  <c r="T87" i="3" s="1"/>
  <c r="Q88" i="3"/>
  <c r="T88" i="3" s="1"/>
  <c r="Q89" i="3"/>
  <c r="T89" i="3" s="1"/>
  <c r="Q90" i="3"/>
  <c r="T90" i="3" s="1"/>
  <c r="Q91" i="3"/>
  <c r="T91" i="3" s="1"/>
  <c r="Q92" i="3"/>
  <c r="T92" i="3" s="1"/>
  <c r="Q93" i="3"/>
  <c r="T93" i="3" s="1"/>
  <c r="Q94" i="3"/>
  <c r="T94" i="3" s="1"/>
  <c r="Q95" i="3"/>
  <c r="T95" i="3" s="1"/>
  <c r="Q96" i="3"/>
  <c r="T96" i="3" s="1"/>
  <c r="Q97" i="3"/>
  <c r="T97" i="3" s="1"/>
  <c r="Q98" i="3"/>
  <c r="T98" i="3" s="1"/>
  <c r="Q99" i="3"/>
  <c r="T99" i="3" s="1"/>
  <c r="Q100" i="3"/>
  <c r="T100" i="3" s="1"/>
  <c r="Q101" i="3"/>
  <c r="T101" i="3" s="1"/>
  <c r="Q102" i="3"/>
  <c r="T102" i="3" s="1"/>
  <c r="Q103" i="3"/>
  <c r="T103" i="3" s="1"/>
  <c r="Q104" i="3"/>
  <c r="T104" i="3" s="1"/>
  <c r="Q105" i="3"/>
  <c r="T105" i="3" s="1"/>
  <c r="Q106" i="3"/>
  <c r="T106" i="3" s="1"/>
  <c r="Q107" i="3"/>
  <c r="T107" i="3" s="1"/>
  <c r="Q108" i="3"/>
  <c r="T108" i="3" s="1"/>
  <c r="Q109" i="3"/>
  <c r="T109" i="3" s="1"/>
  <c r="Q110" i="3"/>
  <c r="T110" i="3" s="1"/>
  <c r="Q111" i="3"/>
  <c r="T111" i="3" s="1"/>
  <c r="Q112" i="3"/>
  <c r="T112" i="3" s="1"/>
  <c r="Q113" i="3"/>
  <c r="T113" i="3" s="1"/>
  <c r="Q150" i="3"/>
  <c r="T150" i="3" s="1"/>
  <c r="Q176" i="3"/>
  <c r="T176" i="3" s="1"/>
  <c r="Q180" i="3"/>
  <c r="T180" i="3" s="1"/>
  <c r="Q185" i="3"/>
  <c r="T185" i="3" s="1"/>
  <c r="Q192" i="3"/>
  <c r="T192" i="3" s="1"/>
  <c r="Q195" i="3"/>
  <c r="T195" i="3" s="1"/>
  <c r="Q201" i="3"/>
  <c r="T201" i="3" s="1"/>
  <c r="Q206" i="3"/>
  <c r="T206" i="3" s="1"/>
  <c r="Q209" i="3"/>
  <c r="T209" i="3" s="1"/>
  <c r="Q211" i="3"/>
  <c r="T211" i="3" s="1"/>
  <c r="Q214" i="3"/>
  <c r="T214" i="3" s="1"/>
  <c r="Q8" i="4"/>
  <c r="T8" i="4" s="1"/>
  <c r="Q11" i="4"/>
  <c r="T11" i="4" s="1"/>
  <c r="Q12" i="4"/>
  <c r="T12" i="4" s="1"/>
  <c r="Q13" i="4"/>
  <c r="T13" i="4" s="1"/>
  <c r="Q14" i="4"/>
  <c r="T14" i="4" s="1"/>
  <c r="Q15" i="4"/>
  <c r="T15" i="4" s="1"/>
  <c r="Q16" i="4"/>
  <c r="T16" i="4" s="1"/>
  <c r="Q19" i="4"/>
  <c r="T19" i="4" s="1"/>
  <c r="Q20" i="4"/>
  <c r="T20" i="4" s="1"/>
  <c r="Q21" i="4"/>
  <c r="T21" i="4" s="1"/>
  <c r="Q22" i="4"/>
  <c r="T22" i="4" s="1"/>
  <c r="Q23" i="4"/>
  <c r="T23" i="4" s="1"/>
  <c r="Q24" i="4"/>
  <c r="T24" i="4" s="1"/>
  <c r="Q27" i="4"/>
  <c r="T27" i="4" s="1"/>
  <c r="Q28" i="4"/>
  <c r="T28" i="4" s="1"/>
  <c r="Q8" i="5"/>
  <c r="T8" i="5" s="1"/>
  <c r="Q9" i="5"/>
  <c r="T9" i="5" s="1"/>
  <c r="Q53" i="5"/>
  <c r="T53" i="5" s="1"/>
  <c r="Q55" i="5"/>
  <c r="T55" i="5" s="1"/>
  <c r="Q67" i="5"/>
  <c r="T67" i="5" s="1"/>
  <c r="Q73" i="5"/>
  <c r="T73" i="5" s="1"/>
  <c r="Q81" i="5"/>
  <c r="T81" i="5" s="1"/>
  <c r="Q148" i="3"/>
  <c r="T148" i="3" s="1"/>
  <c r="Q177" i="3"/>
  <c r="T177" i="3" s="1"/>
  <c r="Q184" i="3"/>
  <c r="T184" i="3" s="1"/>
  <c r="Q188" i="3"/>
  <c r="T188" i="3" s="1"/>
  <c r="Q193" i="3"/>
  <c r="T193" i="3" s="1"/>
  <c r="Q198" i="3"/>
  <c r="T198" i="3" s="1"/>
  <c r="Q203" i="3"/>
  <c r="T203" i="3" s="1"/>
  <c r="Q60" i="5"/>
  <c r="T60" i="5" s="1"/>
  <c r="Q70" i="5"/>
  <c r="T70" i="5" s="1"/>
  <c r="Q78" i="5"/>
  <c r="T78" i="5" s="1"/>
  <c r="T11" i="2"/>
  <c r="T23" i="2"/>
  <c r="T47" i="2"/>
  <c r="T55" i="2"/>
  <c r="T166" i="2"/>
  <c r="T170" i="2"/>
  <c r="T174" i="2"/>
  <c r="T178" i="2"/>
  <c r="T184" i="2"/>
  <c r="T188" i="2"/>
  <c r="T190" i="2"/>
  <c r="T196" i="2"/>
  <c r="T202" i="2"/>
  <c r="T206" i="2"/>
  <c r="T210" i="2"/>
  <c r="T215" i="2"/>
  <c r="T217" i="2"/>
  <c r="T221" i="2"/>
  <c r="T227" i="2"/>
  <c r="T231" i="2"/>
  <c r="T235" i="2"/>
  <c r="T238" i="2"/>
  <c r="T242" i="2"/>
  <c r="T246" i="2"/>
  <c r="T250" i="2"/>
  <c r="T254" i="2"/>
  <c r="T260" i="2"/>
  <c r="T264" i="2"/>
  <c r="T268" i="2"/>
  <c r="T274" i="2"/>
  <c r="T278" i="2"/>
  <c r="T280" i="2"/>
  <c r="T284" i="2"/>
  <c r="T288" i="2"/>
  <c r="T292" i="2"/>
  <c r="T294" i="2"/>
  <c r="T296" i="2"/>
  <c r="T300" i="2"/>
  <c r="T306" i="2"/>
  <c r="T317" i="2"/>
  <c r="T322" i="2"/>
  <c r="T333" i="2"/>
  <c r="T338" i="2"/>
  <c r="T341" i="2"/>
  <c r="T347" i="2"/>
  <c r="T358" i="2"/>
  <c r="T364" i="2"/>
  <c r="T368" i="2"/>
  <c r="T373" i="2"/>
  <c r="T377" i="2"/>
  <c r="T381" i="2"/>
  <c r="T385" i="2"/>
  <c r="T389" i="2"/>
  <c r="T393" i="2"/>
  <c r="T397" i="2"/>
  <c r="T401" i="2"/>
  <c r="T405" i="2"/>
  <c r="T409" i="2"/>
  <c r="T413" i="2"/>
  <c r="T417" i="2"/>
  <c r="T421" i="2"/>
  <c r="T425" i="2"/>
  <c r="T429" i="2"/>
  <c r="T433" i="2"/>
  <c r="T437" i="2"/>
  <c r="T441" i="2"/>
  <c r="T445" i="2"/>
  <c r="T454" i="2"/>
  <c r="T462" i="2"/>
  <c r="T478" i="2"/>
  <c r="T482" i="2"/>
  <c r="T486" i="2"/>
  <c r="T490" i="2"/>
  <c r="T494" i="2"/>
  <c r="T498" i="2"/>
  <c r="T502" i="2"/>
  <c r="T506" i="2"/>
  <c r="T510" i="2"/>
  <c r="T515" i="2"/>
  <c r="T519" i="2"/>
  <c r="T523" i="2"/>
  <c r="T527" i="2"/>
  <c r="T531" i="2"/>
  <c r="T535" i="2"/>
  <c r="T539" i="2"/>
  <c r="T543" i="2"/>
  <c r="T547" i="2"/>
  <c r="T552" i="2"/>
  <c r="T556" i="2"/>
  <c r="T560" i="2"/>
  <c r="T564" i="2"/>
  <c r="T168" i="2"/>
  <c r="T172" i="2"/>
  <c r="T176" i="2"/>
  <c r="T180" i="2"/>
  <c r="T182" i="2"/>
  <c r="T186" i="2"/>
  <c r="T192" i="2"/>
  <c r="T194" i="2"/>
  <c r="T198" i="2"/>
  <c r="T200" i="2"/>
  <c r="T204" i="2"/>
  <c r="T208" i="2"/>
  <c r="T213" i="2"/>
  <c r="T219" i="2"/>
  <c r="T223" i="2"/>
  <c r="T225" i="2"/>
  <c r="T229" i="2"/>
  <c r="T233" i="2"/>
  <c r="T240" i="2"/>
  <c r="T244" i="2"/>
  <c r="T248" i="2"/>
  <c r="T252" i="2"/>
  <c r="T256" i="2"/>
  <c r="T258" i="2"/>
  <c r="T262" i="2"/>
  <c r="T266" i="2"/>
  <c r="T270" i="2"/>
  <c r="T272" i="2"/>
  <c r="T276" i="2"/>
  <c r="T282" i="2"/>
  <c r="T286" i="2"/>
  <c r="T290" i="2"/>
  <c r="T298" i="2"/>
  <c r="T302" i="2"/>
  <c r="T304" i="2"/>
  <c r="T309" i="2"/>
  <c r="T314" i="2"/>
  <c r="T325" i="2"/>
  <c r="T330" i="2"/>
  <c r="T350" i="2"/>
  <c r="T355" i="2"/>
  <c r="T312" i="2"/>
  <c r="T315" i="2"/>
  <c r="T320" i="2"/>
  <c r="T323" i="2"/>
  <c r="T328" i="2"/>
  <c r="T331" i="2"/>
  <c r="T336" i="2"/>
  <c r="T339" i="2"/>
  <c r="T344" i="2"/>
  <c r="T348" i="2"/>
  <c r="T353" i="2"/>
  <c r="T356" i="2"/>
  <c r="T361" i="2"/>
  <c r="T365" i="2"/>
  <c r="T369" i="2"/>
  <c r="T374" i="2"/>
  <c r="T378" i="2"/>
  <c r="T382" i="2"/>
  <c r="T386" i="2"/>
  <c r="T390" i="2"/>
  <c r="T394" i="2"/>
  <c r="T398" i="2"/>
  <c r="T402" i="2"/>
  <c r="T406" i="2"/>
  <c r="T410" i="2"/>
  <c r="T414" i="2"/>
  <c r="T418" i="2"/>
  <c r="T19" i="2"/>
  <c r="T27" i="2"/>
  <c r="T31" i="2"/>
  <c r="T35" i="2"/>
  <c r="T39" i="2"/>
  <c r="T51" i="2"/>
  <c r="T59" i="2"/>
  <c r="T63" i="2"/>
  <c r="T71" i="2"/>
  <c r="T75" i="2"/>
  <c r="T79" i="2"/>
  <c r="T83" i="2"/>
  <c r="T87" i="2"/>
  <c r="T91" i="2"/>
  <c r="T97" i="2"/>
  <c r="T101" i="2"/>
  <c r="T103" i="2"/>
  <c r="T107" i="2"/>
  <c r="T113" i="2"/>
  <c r="T119" i="2"/>
  <c r="T121" i="2"/>
  <c r="T125" i="2"/>
  <c r="T127" i="2"/>
  <c r="T129" i="2"/>
  <c r="T131" i="2"/>
  <c r="T137" i="2"/>
  <c r="T141" i="2"/>
  <c r="T143" i="2"/>
  <c r="T145" i="2"/>
  <c r="T147" i="2"/>
  <c r="T151" i="2"/>
  <c r="T153" i="2"/>
  <c r="T155" i="2"/>
  <c r="T159" i="2"/>
  <c r="T161" i="2"/>
  <c r="T13" i="2"/>
  <c r="T21" i="2"/>
  <c r="T29" i="2"/>
  <c r="T33" i="2"/>
  <c r="T37" i="2"/>
  <c r="T45" i="2"/>
  <c r="T57" i="2"/>
  <c r="T73" i="2"/>
  <c r="T77" i="2"/>
  <c r="T81" i="2"/>
  <c r="T85" i="2"/>
  <c r="T93" i="2"/>
  <c r="T98" i="2"/>
  <c r="T102" i="2"/>
  <c r="T106" i="2"/>
  <c r="T110" i="2"/>
  <c r="T112" i="2"/>
  <c r="T116" i="2"/>
  <c r="T118" i="2"/>
  <c r="T124" i="2"/>
  <c r="T126" i="2"/>
  <c r="T128" i="2"/>
  <c r="T132" i="2"/>
  <c r="T134" i="2"/>
  <c r="T136" i="2"/>
  <c r="T142" i="2"/>
  <c r="T144" i="2"/>
  <c r="T146" i="2"/>
  <c r="T150" i="2"/>
  <c r="T152" i="2"/>
  <c r="T154" i="2"/>
  <c r="T156" i="2"/>
  <c r="T158" i="2"/>
  <c r="T160" i="2"/>
  <c r="T162" i="2"/>
  <c r="T165" i="2"/>
  <c r="T169" i="2"/>
  <c r="T173" i="2"/>
  <c r="T177" i="2"/>
  <c r="T183" i="2"/>
  <c r="T187" i="2"/>
  <c r="T189" i="2"/>
  <c r="T195" i="2"/>
  <c r="T199" i="2"/>
  <c r="T203" i="2"/>
  <c r="T205" i="2"/>
  <c r="T209" i="2"/>
  <c r="T216" i="2"/>
  <c r="T220" i="2"/>
  <c r="T224" i="2"/>
  <c r="T226" i="2"/>
  <c r="T230" i="2"/>
  <c r="T232" i="2"/>
  <c r="T237" i="2"/>
  <c r="T241" i="2"/>
  <c r="T243" i="2"/>
  <c r="T247" i="2"/>
  <c r="T249" i="2"/>
  <c r="T253" i="2"/>
  <c r="T257" i="2"/>
  <c r="T263" i="2"/>
  <c r="T265" i="2"/>
  <c r="T267" i="2"/>
  <c r="T271" i="2"/>
  <c r="T273" i="2"/>
  <c r="T277" i="2"/>
  <c r="T283" i="2"/>
  <c r="T289" i="2"/>
  <c r="T293" i="2"/>
  <c r="T297" i="2"/>
  <c r="T301" i="2"/>
  <c r="T305" i="2"/>
  <c r="T321" i="2"/>
  <c r="T326" i="2"/>
  <c r="T329" i="2"/>
  <c r="T334" i="2"/>
  <c r="T346" i="2"/>
  <c r="T351" i="2"/>
  <c r="T354" i="2"/>
  <c r="T362" i="2"/>
  <c r="T366" i="2"/>
  <c r="T370" i="2"/>
  <c r="T375" i="2"/>
  <c r="T379" i="2"/>
  <c r="T383" i="2"/>
  <c r="T387" i="2"/>
  <c r="T391" i="2"/>
  <c r="T395" i="2"/>
  <c r="T399" i="2"/>
  <c r="T403" i="2"/>
  <c r="T407" i="2"/>
  <c r="T411" i="2"/>
  <c r="T415" i="2"/>
  <c r="T419" i="2"/>
  <c r="T669" i="2"/>
  <c r="T670" i="2"/>
  <c r="T665" i="2"/>
  <c r="T666" i="2"/>
  <c r="T658" i="2"/>
  <c r="T652" i="2"/>
  <c r="T661" i="2"/>
  <c r="T643" i="2"/>
  <c r="T641" i="2"/>
  <c r="T636" i="2"/>
  <c r="T628" i="2"/>
  <c r="T620" i="2"/>
  <c r="T611" i="2"/>
  <c r="T603" i="2"/>
  <c r="T649" i="2"/>
  <c r="T644" i="2"/>
  <c r="T581" i="2"/>
  <c r="T573" i="2"/>
  <c r="T474" i="2"/>
  <c r="T469" i="2"/>
  <c r="T466" i="2"/>
  <c r="T461" i="2"/>
  <c r="T458" i="2"/>
  <c r="T453" i="2"/>
  <c r="T450" i="2"/>
  <c r="T565" i="2"/>
  <c r="T561" i="2"/>
  <c r="T557" i="2"/>
  <c r="T553" i="2"/>
  <c r="T548" i="2"/>
  <c r="T544" i="2"/>
  <c r="T540" i="2"/>
  <c r="T536" i="2"/>
  <c r="T532" i="2"/>
  <c r="T528" i="2"/>
  <c r="T524" i="2"/>
  <c r="T520" i="2"/>
  <c r="T516" i="2"/>
  <c r="T511" i="2"/>
  <c r="T507" i="2"/>
  <c r="T503" i="2"/>
  <c r="T499" i="2"/>
  <c r="T495" i="2"/>
  <c r="T491" i="2"/>
  <c r="T487" i="2"/>
  <c r="T483" i="2"/>
  <c r="T479" i="2"/>
  <c r="T475" i="2"/>
  <c r="T467" i="2"/>
  <c r="T459" i="2"/>
  <c r="T451" i="2"/>
  <c r="T442" i="2"/>
  <c r="T434" i="2"/>
  <c r="T426" i="2"/>
  <c r="T420" i="2"/>
  <c r="T416" i="2"/>
  <c r="T412" i="2"/>
  <c r="T408" i="2"/>
  <c r="T404" i="2"/>
  <c r="T400" i="2"/>
  <c r="T396" i="2"/>
  <c r="T392" i="2"/>
  <c r="T388" i="2"/>
  <c r="T384" i="2"/>
  <c r="T380" i="2"/>
  <c r="T376" i="2"/>
  <c r="T372" i="2"/>
  <c r="T367" i="2"/>
  <c r="T363" i="2"/>
  <c r="T577" i="2"/>
  <c r="T569" i="2"/>
  <c r="T473" i="2"/>
  <c r="T470" i="2"/>
  <c r="T471" i="2"/>
  <c r="T463" i="2"/>
  <c r="T455" i="2"/>
  <c r="T446" i="2"/>
  <c r="T438" i="2"/>
  <c r="T430" i="2"/>
  <c r="T422" i="2"/>
  <c r="T15" i="2"/>
  <c r="T43" i="2"/>
  <c r="T67" i="2"/>
  <c r="T95" i="2"/>
  <c r="T99" i="2"/>
  <c r="T105" i="2"/>
  <c r="T109" i="2"/>
  <c r="T111" i="2"/>
  <c r="T115" i="2"/>
  <c r="T117" i="2"/>
  <c r="T123" i="2"/>
  <c r="T133" i="2"/>
  <c r="T135" i="2"/>
  <c r="T139" i="2"/>
  <c r="T149" i="2"/>
  <c r="T157" i="2"/>
  <c r="T9" i="2"/>
  <c r="T17" i="2"/>
  <c r="T25" i="2"/>
  <c r="T41" i="2"/>
  <c r="T49" i="2"/>
  <c r="T53" i="2"/>
  <c r="T61" i="2"/>
  <c r="T65" i="2"/>
  <c r="T69" i="2"/>
  <c r="T89" i="2"/>
  <c r="T96" i="2"/>
  <c r="T100" i="2"/>
  <c r="T104" i="2"/>
  <c r="T108" i="2"/>
  <c r="T114" i="2"/>
  <c r="T120" i="2"/>
  <c r="T122" i="2"/>
  <c r="T130" i="2"/>
  <c r="T138" i="2"/>
  <c r="T140" i="2"/>
  <c r="T148" i="2"/>
  <c r="T167" i="2"/>
  <c r="T171" i="2"/>
  <c r="T175" i="2"/>
  <c r="T179" i="2"/>
  <c r="T181" i="2"/>
  <c r="T185" i="2"/>
  <c r="T191" i="2"/>
  <c r="T193" i="2"/>
  <c r="T197" i="2"/>
  <c r="T201" i="2"/>
  <c r="T207" i="2"/>
  <c r="T211" i="2"/>
  <c r="T214" i="2"/>
  <c r="T218" i="2"/>
  <c r="T222" i="2"/>
  <c r="T228" i="2"/>
  <c r="T234" i="2"/>
  <c r="T239" i="2"/>
  <c r="T245" i="2"/>
  <c r="T251" i="2"/>
  <c r="T255" i="2"/>
  <c r="T259" i="2"/>
  <c r="T261" i="2"/>
  <c r="T269" i="2"/>
  <c r="T275" i="2"/>
  <c r="T279" i="2"/>
  <c r="T281" i="2"/>
  <c r="T285" i="2"/>
  <c r="T287" i="2"/>
  <c r="T291" i="2"/>
  <c r="T295" i="2"/>
  <c r="T299" i="2"/>
  <c r="T303" i="2"/>
  <c r="T308" i="2"/>
  <c r="T310" i="2"/>
  <c r="T313" i="2"/>
  <c r="T318" i="2"/>
  <c r="T337" i="2"/>
  <c r="T342" i="2"/>
  <c r="T311" i="2"/>
  <c r="T316" i="2"/>
  <c r="T319" i="2"/>
  <c r="T324" i="2"/>
  <c r="T327" i="2"/>
  <c r="T332" i="2"/>
  <c r="T335" i="2"/>
  <c r="T340" i="2"/>
  <c r="T343" i="2"/>
  <c r="T349" i="2"/>
  <c r="T352" i="2"/>
  <c r="T357" i="2"/>
  <c r="T360" i="2"/>
  <c r="T424" i="2"/>
  <c r="T428" i="2"/>
  <c r="T432" i="2"/>
  <c r="T436" i="2"/>
  <c r="T440" i="2"/>
  <c r="T444" i="2"/>
  <c r="T449" i="2"/>
  <c r="T457" i="2"/>
  <c r="T465" i="2"/>
  <c r="T427" i="2"/>
  <c r="T435" i="2"/>
  <c r="T443" i="2"/>
  <c r="T452" i="2"/>
  <c r="T460" i="2"/>
  <c r="T468" i="2"/>
  <c r="T476" i="2"/>
  <c r="T480" i="2"/>
  <c r="T484" i="2"/>
  <c r="T488" i="2"/>
  <c r="T492" i="2"/>
  <c r="T496" i="2"/>
  <c r="T500" i="2"/>
  <c r="T504" i="2"/>
  <c r="T508" i="2"/>
  <c r="T512" i="2"/>
  <c r="T517" i="2"/>
  <c r="T521" i="2"/>
  <c r="T525" i="2"/>
  <c r="T529" i="2"/>
  <c r="T533" i="2"/>
  <c r="T537" i="2"/>
  <c r="T541" i="2"/>
  <c r="T545" i="2"/>
  <c r="T549" i="2"/>
  <c r="T554" i="2"/>
  <c r="T558" i="2"/>
  <c r="T562" i="2"/>
  <c r="T566" i="2"/>
  <c r="T571" i="2"/>
  <c r="T574" i="2"/>
  <c r="T579" i="2"/>
  <c r="T582" i="2"/>
  <c r="T588" i="2"/>
  <c r="T591" i="2"/>
  <c r="T594" i="2"/>
  <c r="T597" i="2"/>
  <c r="T606" i="2"/>
  <c r="T615" i="2"/>
  <c r="T623" i="2"/>
  <c r="T572" i="2"/>
  <c r="T580" i="2"/>
  <c r="T589" i="2"/>
  <c r="T635" i="2"/>
  <c r="T651" i="2"/>
  <c r="T660" i="2"/>
  <c r="T423" i="2"/>
  <c r="T431" i="2"/>
  <c r="T439" i="2"/>
  <c r="T447" i="2"/>
  <c r="T456" i="2"/>
  <c r="T464" i="2"/>
  <c r="T472" i="2"/>
  <c r="T477" i="2"/>
  <c r="T481" i="2"/>
  <c r="T485" i="2"/>
  <c r="T489" i="2"/>
  <c r="T493" i="2"/>
  <c r="T497" i="2"/>
  <c r="T501" i="2"/>
  <c r="T505" i="2"/>
  <c r="T509" i="2"/>
  <c r="T513" i="2"/>
  <c r="T518" i="2"/>
  <c r="T522" i="2"/>
  <c r="T526" i="2"/>
  <c r="T530" i="2"/>
  <c r="T534" i="2"/>
  <c r="T538" i="2"/>
  <c r="T542" i="2"/>
  <c r="T546" i="2"/>
  <c r="T550" i="2"/>
  <c r="T555" i="2"/>
  <c r="T559" i="2"/>
  <c r="T563" i="2"/>
  <c r="T567" i="2"/>
  <c r="T570" i="2"/>
  <c r="T575" i="2"/>
  <c r="T578" i="2"/>
  <c r="T583" i="2"/>
  <c r="T587" i="2"/>
  <c r="T593" i="2"/>
  <c r="T602" i="2"/>
  <c r="T610" i="2"/>
  <c r="T619" i="2"/>
  <c r="T627" i="2"/>
  <c r="T630" i="2"/>
  <c r="T633" i="2"/>
  <c r="T568" i="2"/>
  <c r="T576" i="2"/>
  <c r="T584" i="2"/>
  <c r="T590" i="2"/>
  <c r="T600" i="2"/>
  <c r="T608" i="2"/>
  <c r="T617" i="2"/>
  <c r="T625" i="2"/>
  <c r="T631" i="2"/>
  <c r="T596" i="2"/>
  <c r="T598" i="2"/>
  <c r="T605" i="2"/>
  <c r="T607" i="2"/>
  <c r="T613" i="2"/>
  <c r="T616" i="2"/>
  <c r="T622" i="2"/>
  <c r="T624" i="2"/>
  <c r="T632" i="2"/>
  <c r="T638" i="2"/>
  <c r="T647" i="2"/>
  <c r="T653" i="2"/>
  <c r="T659" i="2"/>
  <c r="T639" i="2"/>
  <c r="T645" i="2"/>
  <c r="T650" i="2"/>
  <c r="T657" i="2"/>
  <c r="T663" i="2"/>
  <c r="T595" i="2"/>
  <c r="T604" i="2"/>
  <c r="T612" i="2"/>
  <c r="T621" i="2"/>
  <c r="T629" i="2"/>
  <c r="T637" i="2"/>
  <c r="T642" i="2"/>
  <c r="T648" i="2"/>
  <c r="T655" i="2"/>
  <c r="T672" i="2"/>
  <c r="T586" i="2"/>
  <c r="T592" i="2"/>
  <c r="T601" i="2"/>
  <c r="T609" i="2"/>
  <c r="T618" i="2"/>
  <c r="T626" i="2"/>
  <c r="T634" i="2"/>
  <c r="T640" i="2"/>
  <c r="T646" i="2"/>
  <c r="T656" i="2"/>
  <c r="T662" i="2"/>
  <c r="T664" i="2"/>
  <c r="T668" i="2"/>
  <c r="T667" i="2"/>
  <c r="T671" i="2"/>
  <c r="T30" i="4"/>
  <c r="T4" i="4" s="1"/>
  <c r="Q86" i="5"/>
  <c r="T86" i="5" s="1"/>
  <c r="Q192" i="5"/>
  <c r="T192" i="5" s="1"/>
  <c r="Q190" i="5"/>
  <c r="T190" i="5" s="1"/>
  <c r="Q188" i="5"/>
  <c r="T188" i="5" s="1"/>
  <c r="Q186" i="5"/>
  <c r="T186" i="5" s="1"/>
  <c r="Q184" i="5"/>
  <c r="T184" i="5" s="1"/>
  <c r="Q182" i="5"/>
  <c r="T182" i="5" s="1"/>
  <c r="Q180" i="5"/>
  <c r="T180" i="5" s="1"/>
  <c r="Q178" i="5"/>
  <c r="T178" i="5" s="1"/>
  <c r="Q193" i="5"/>
  <c r="T193" i="5" s="1"/>
  <c r="Q191" i="5"/>
  <c r="T191" i="5" s="1"/>
  <c r="Q189" i="5"/>
  <c r="T189" i="5" s="1"/>
  <c r="Q187" i="5"/>
  <c r="T187" i="5" s="1"/>
  <c r="Q185" i="5"/>
  <c r="T185" i="5" s="1"/>
  <c r="Q183" i="5"/>
  <c r="T183" i="5" s="1"/>
  <c r="Q181" i="5"/>
  <c r="T181" i="5" s="1"/>
  <c r="Q160" i="5"/>
  <c r="T160" i="5" s="1"/>
  <c r="Q158" i="5"/>
  <c r="T158" i="5" s="1"/>
  <c r="Q156" i="5"/>
  <c r="T156" i="5" s="1"/>
  <c r="Q154" i="5"/>
  <c r="T154" i="5" s="1"/>
  <c r="Q152" i="5"/>
  <c r="T152" i="5" s="1"/>
  <c r="Q136" i="5"/>
  <c r="T136" i="5" s="1"/>
  <c r="Q134" i="5"/>
  <c r="T134" i="5" s="1"/>
  <c r="Q132" i="5"/>
  <c r="T132" i="5" s="1"/>
  <c r="Q116" i="5"/>
  <c r="T116" i="5" s="1"/>
  <c r="Q112" i="5"/>
  <c r="T112" i="5" s="1"/>
  <c r="Q159" i="5"/>
  <c r="T159" i="5" s="1"/>
  <c r="Q157" i="5"/>
  <c r="T157" i="5" s="1"/>
  <c r="Q155" i="5"/>
  <c r="T155" i="5" s="1"/>
  <c r="Q153" i="5"/>
  <c r="T153" i="5" s="1"/>
  <c r="Q151" i="5"/>
  <c r="T151" i="5" s="1"/>
  <c r="Q137" i="5"/>
  <c r="T137" i="5" s="1"/>
  <c r="Q135" i="5"/>
  <c r="T135" i="5" s="1"/>
  <c r="Q133" i="5"/>
  <c r="T133" i="5" s="1"/>
  <c r="Q131" i="5"/>
  <c r="T131" i="5" s="1"/>
  <c r="Q117" i="5"/>
  <c r="T117" i="5" s="1"/>
  <c r="Q113" i="5"/>
  <c r="T113" i="5" s="1"/>
  <c r="Q126" i="5"/>
  <c r="T126" i="5" s="1"/>
  <c r="Q122" i="5"/>
  <c r="T122" i="5" s="1"/>
  <c r="Q118" i="5"/>
  <c r="T118" i="5" s="1"/>
  <c r="Q114" i="5"/>
  <c r="T114" i="5" s="1"/>
  <c r="Q110" i="5"/>
  <c r="T110" i="5" s="1"/>
  <c r="Q106" i="5"/>
  <c r="T106" i="5" s="1"/>
  <c r="Q98" i="5"/>
  <c r="T98" i="5" s="1"/>
  <c r="Q88" i="5"/>
  <c r="T88" i="5" s="1"/>
  <c r="Q83" i="5"/>
  <c r="T83" i="5" s="1"/>
  <c r="Q80" i="5"/>
  <c r="T80" i="5" s="1"/>
  <c r="Q75" i="5"/>
  <c r="T75" i="5" s="1"/>
  <c r="Q72" i="5"/>
  <c r="T72" i="5" s="1"/>
  <c r="Q20" i="5"/>
  <c r="T20" i="5" s="1"/>
  <c r="Q19" i="5"/>
  <c r="T19" i="5" s="1"/>
  <c r="Q18" i="5"/>
  <c r="T18" i="5" s="1"/>
  <c r="Q17" i="5"/>
  <c r="T17" i="5" s="1"/>
  <c r="Q16" i="5"/>
  <c r="T16" i="5" s="1"/>
  <c r="Q15" i="5"/>
  <c r="T15" i="5" s="1"/>
  <c r="Q14" i="5"/>
  <c r="T14" i="5" s="1"/>
  <c r="Q102" i="5"/>
  <c r="T102" i="5" s="1"/>
  <c r="Q94" i="5"/>
  <c r="T94" i="5" s="1"/>
  <c r="Q11" i="5"/>
  <c r="T11" i="5" s="1"/>
  <c r="Q22" i="5"/>
  <c r="T22" i="5" s="1"/>
  <c r="Q29" i="5"/>
  <c r="T29" i="5" s="1"/>
  <c r="Q31" i="5"/>
  <c r="T31" i="5" s="1"/>
  <c r="Q33" i="5"/>
  <c r="T33" i="5" s="1"/>
  <c r="Q35" i="5"/>
  <c r="T35" i="5" s="1"/>
  <c r="Q37" i="5"/>
  <c r="T37" i="5" s="1"/>
  <c r="Q39" i="5"/>
  <c r="T39" i="5" s="1"/>
  <c r="Q41" i="5"/>
  <c r="T41" i="5" s="1"/>
  <c r="Q43" i="5"/>
  <c r="T43" i="5" s="1"/>
  <c r="Q45" i="5"/>
  <c r="T45" i="5" s="1"/>
  <c r="Q47" i="5"/>
  <c r="T47" i="5" s="1"/>
  <c r="Q51" i="5"/>
  <c r="T51" i="5" s="1"/>
  <c r="Q56" i="5"/>
  <c r="T56" i="5" s="1"/>
  <c r="Q65" i="5"/>
  <c r="T65" i="5" s="1"/>
  <c r="Q68" i="5"/>
  <c r="T68" i="5" s="1"/>
  <c r="Q76" i="5"/>
  <c r="T76" i="5" s="1"/>
  <c r="Q84" i="5"/>
  <c r="T84" i="5" s="1"/>
  <c r="Q10" i="5"/>
  <c r="T10" i="5" s="1"/>
  <c r="Q24" i="5"/>
  <c r="T24" i="5" s="1"/>
  <c r="Q26" i="5"/>
  <c r="T26" i="5" s="1"/>
  <c r="Q52" i="5"/>
  <c r="T52" i="5" s="1"/>
  <c r="Q61" i="5"/>
  <c r="T61" i="5" s="1"/>
  <c r="Q63" i="5"/>
  <c r="T63" i="5" s="1"/>
  <c r="Q71" i="5"/>
  <c r="T71" i="5" s="1"/>
  <c r="Q74" i="5"/>
  <c r="T74" i="5" s="1"/>
  <c r="Q79" i="5"/>
  <c r="T79" i="5" s="1"/>
  <c r="Q82" i="5"/>
  <c r="T82" i="5" s="1"/>
  <c r="Q87" i="5"/>
  <c r="T87" i="5" s="1"/>
  <c r="Q92" i="5"/>
  <c r="T92" i="5" s="1"/>
  <c r="Q96" i="5"/>
  <c r="T96" i="5" s="1"/>
  <c r="Q100" i="5"/>
  <c r="T100" i="5" s="1"/>
  <c r="Q104" i="5"/>
  <c r="T104" i="5" s="1"/>
  <c r="Q208" i="3"/>
  <c r="T208" i="3" s="1"/>
  <c r="Q210" i="3"/>
  <c r="T210" i="3" s="1"/>
  <c r="Q13" i="5"/>
  <c r="T13" i="5" s="1"/>
  <c r="Q28" i="5"/>
  <c r="T28" i="5" s="1"/>
  <c r="Q30" i="5"/>
  <c r="T30" i="5" s="1"/>
  <c r="Q32" i="5"/>
  <c r="T32" i="5" s="1"/>
  <c r="Q34" i="5"/>
  <c r="T34" i="5" s="1"/>
  <c r="Q36" i="5"/>
  <c r="T36" i="5" s="1"/>
  <c r="Q38" i="5"/>
  <c r="T38" i="5" s="1"/>
  <c r="Q40" i="5"/>
  <c r="T40" i="5" s="1"/>
  <c r="Q42" i="5"/>
  <c r="T42" i="5" s="1"/>
  <c r="Q44" i="5"/>
  <c r="T44" i="5" s="1"/>
  <c r="Q46" i="5"/>
  <c r="T46" i="5" s="1"/>
  <c r="Q48" i="5"/>
  <c r="T48" i="5" s="1"/>
  <c r="Q57" i="5"/>
  <c r="T57" i="5" s="1"/>
  <c r="Q59" i="5"/>
  <c r="T59" i="5" s="1"/>
  <c r="Q64" i="5"/>
  <c r="T64" i="5" s="1"/>
  <c r="Q90" i="5"/>
  <c r="T90" i="5" s="1"/>
  <c r="Q93" i="5"/>
  <c r="T93" i="5" s="1"/>
  <c r="Q97" i="5"/>
  <c r="T97" i="5" s="1"/>
  <c r="Q101" i="5"/>
  <c r="T101" i="5" s="1"/>
  <c r="Q105" i="5"/>
  <c r="T105" i="5" s="1"/>
  <c r="Q89" i="5"/>
  <c r="T89" i="5" s="1"/>
  <c r="Q99" i="5"/>
  <c r="T99" i="5" s="1"/>
  <c r="Q107" i="5"/>
  <c r="T107" i="5" s="1"/>
  <c r="Q130" i="5"/>
  <c r="T130" i="5" s="1"/>
  <c r="Q23" i="5"/>
  <c r="T23" i="5" s="1"/>
  <c r="Q50" i="5"/>
  <c r="T50" i="5" s="1"/>
  <c r="Q54" i="5"/>
  <c r="T54" i="5" s="1"/>
  <c r="Q58" i="5"/>
  <c r="T58" i="5" s="1"/>
  <c r="Q62" i="5"/>
  <c r="T62" i="5" s="1"/>
  <c r="Q66" i="5"/>
  <c r="T66" i="5" s="1"/>
  <c r="Q111" i="5"/>
  <c r="T111" i="5" s="1"/>
  <c r="Q115" i="5"/>
  <c r="T115" i="5" s="1"/>
  <c r="Q119" i="5"/>
  <c r="T119" i="5" s="1"/>
  <c r="Q123" i="5"/>
  <c r="T123" i="5" s="1"/>
  <c r="Q127" i="5"/>
  <c r="T127" i="5" s="1"/>
  <c r="Q69" i="5"/>
  <c r="T69" i="5" s="1"/>
  <c r="Q77" i="5"/>
  <c r="T77" i="5" s="1"/>
  <c r="Q85" i="5"/>
  <c r="T85" i="5" s="1"/>
  <c r="Q95" i="5"/>
  <c r="T95" i="5" s="1"/>
  <c r="Q103" i="5"/>
  <c r="T103" i="5" s="1"/>
  <c r="Q108" i="5"/>
  <c r="T108" i="5" s="1"/>
  <c r="Q120" i="5"/>
  <c r="T120" i="5" s="1"/>
  <c r="Q124" i="5"/>
  <c r="T124" i="5" s="1"/>
  <c r="Q128" i="5"/>
  <c r="T128" i="5" s="1"/>
  <c r="Q109" i="5"/>
  <c r="T109" i="5" s="1"/>
  <c r="Q121" i="5"/>
  <c r="T121" i="5" s="1"/>
  <c r="Q125" i="5"/>
  <c r="T125" i="5" s="1"/>
  <c r="Q129" i="5"/>
  <c r="T129" i="5" s="1"/>
  <c r="Q140" i="5"/>
  <c r="T140" i="5" s="1"/>
  <c r="Q144" i="5"/>
  <c r="T144" i="5" s="1"/>
  <c r="Q148" i="5"/>
  <c r="T148" i="5" s="1"/>
  <c r="Q165" i="5"/>
  <c r="T165" i="5" s="1"/>
  <c r="Q169" i="5"/>
  <c r="T169" i="5" s="1"/>
  <c r="Q173" i="5"/>
  <c r="T173" i="5" s="1"/>
  <c r="Q177" i="5"/>
  <c r="T177" i="5" s="1"/>
  <c r="Q197" i="5"/>
  <c r="T197" i="5" s="1"/>
  <c r="Q201" i="5"/>
  <c r="T201" i="5" s="1"/>
  <c r="Q141" i="5"/>
  <c r="T141" i="5" s="1"/>
  <c r="Q145" i="5"/>
  <c r="T145" i="5" s="1"/>
  <c r="Q149" i="5"/>
  <c r="T149" i="5" s="1"/>
  <c r="Q162" i="5"/>
  <c r="T162" i="5" s="1"/>
  <c r="Q166" i="5"/>
  <c r="T166" i="5" s="1"/>
  <c r="Q170" i="5"/>
  <c r="T170" i="5" s="1"/>
  <c r="Q174" i="5"/>
  <c r="T174" i="5" s="1"/>
  <c r="Q198" i="5"/>
  <c r="T198" i="5" s="1"/>
  <c r="Q202" i="5"/>
  <c r="T202" i="5" s="1"/>
  <c r="Q142" i="5"/>
  <c r="T142" i="5" s="1"/>
  <c r="Q146" i="5"/>
  <c r="T146" i="5" s="1"/>
  <c r="Q150" i="5"/>
  <c r="T150" i="5" s="1"/>
  <c r="Q163" i="5"/>
  <c r="T163" i="5" s="1"/>
  <c r="Q167" i="5"/>
  <c r="T167" i="5" s="1"/>
  <c r="Q171" i="5"/>
  <c r="T171" i="5" s="1"/>
  <c r="Q175" i="5"/>
  <c r="T175" i="5" s="1"/>
  <c r="Q179" i="5"/>
  <c r="T179" i="5" s="1"/>
  <c r="Q195" i="5"/>
  <c r="T195" i="5" s="1"/>
  <c r="Q199" i="5"/>
  <c r="T199" i="5" s="1"/>
  <c r="Q139" i="5"/>
  <c r="T139" i="5" s="1"/>
  <c r="Q143" i="5"/>
  <c r="T143" i="5" s="1"/>
  <c r="Q147" i="5"/>
  <c r="T147" i="5" s="1"/>
  <c r="Q164" i="5"/>
  <c r="T164" i="5" s="1"/>
  <c r="Q168" i="5"/>
  <c r="T168" i="5" s="1"/>
  <c r="Q172" i="5"/>
  <c r="T172" i="5" s="1"/>
  <c r="Q176" i="5"/>
  <c r="T176" i="5" s="1"/>
  <c r="Q196" i="5"/>
  <c r="T196" i="5" s="1"/>
  <c r="Q200" i="5"/>
  <c r="T200" i="5" s="1"/>
  <c r="Q205" i="5"/>
  <c r="T205" i="5" s="1"/>
  <c r="Q209" i="5"/>
  <c r="T209" i="5" s="1"/>
  <c r="Q213" i="5"/>
  <c r="T213" i="5" s="1"/>
  <c r="Q206" i="5"/>
  <c r="T206" i="5" s="1"/>
  <c r="Q210" i="5"/>
  <c r="T210" i="5" s="1"/>
  <c r="Q214" i="5"/>
  <c r="T214" i="5" s="1"/>
  <c r="Q207" i="5"/>
  <c r="T207" i="5" s="1"/>
  <c r="Q211" i="5"/>
  <c r="T211" i="5" s="1"/>
  <c r="Q215" i="5"/>
  <c r="T215" i="5" s="1"/>
  <c r="Q204" i="5"/>
  <c r="T204" i="5" s="1"/>
  <c r="Q208" i="5"/>
  <c r="T208" i="5" s="1"/>
  <c r="Q212" i="5"/>
  <c r="T212" i="5" s="1"/>
  <c r="T216" i="5" l="1"/>
  <c r="T4" i="5" s="1"/>
  <c r="T215" i="3"/>
  <c r="T4" i="3" s="1"/>
  <c r="T673" i="2"/>
</calcChain>
</file>

<file path=xl/sharedStrings.xml><?xml version="1.0" encoding="utf-8"?>
<sst xmlns="http://schemas.openxmlformats.org/spreadsheetml/2006/main" count="9483" uniqueCount="2787">
  <si>
    <t>Отдел продаж тел./факс (47246) 5-00-71; сайт: www.borkeramika.ru; e-mail: info@borkeramika.ru</t>
  </si>
  <si>
    <t>действует с</t>
  </si>
  <si>
    <t>Внимание: отгрузка производится только кратно коробу!!!</t>
  </si>
  <si>
    <t>х</t>
  </si>
  <si>
    <t>Новинка</t>
  </si>
  <si>
    <t>Серия</t>
  </si>
  <si>
    <t>Подарочная упаковка</t>
  </si>
  <si>
    <t>Эксклюзив</t>
  </si>
  <si>
    <t>Назначение</t>
  </si>
  <si>
    <t>Штрих-код</t>
  </si>
  <si>
    <t>Сорт</t>
  </si>
  <si>
    <t>Артикул</t>
  </si>
  <si>
    <t>Продукция</t>
  </si>
  <si>
    <r>
      <t xml:space="preserve">Фото 
</t>
    </r>
    <r>
      <rPr>
        <b/>
        <sz val="9"/>
        <color indexed="12"/>
        <rFont val="Arial"/>
        <family val="2"/>
        <charset val="204"/>
      </rPr>
      <t>(роспись в ассортименте)</t>
    </r>
  </si>
  <si>
    <t>Литраж, л</t>
  </si>
  <si>
    <t>Высота, см</t>
  </si>
  <si>
    <t>Ширина (диаметр), см</t>
  </si>
  <si>
    <t>Примечания</t>
  </si>
  <si>
    <t>Цена, руб</t>
  </si>
  <si>
    <t>Кол-во в коробе, шт</t>
  </si>
  <si>
    <t>Заказ, шт</t>
  </si>
  <si>
    <t>Сумма заказа, руб</t>
  </si>
  <si>
    <t>Параметры короба, м / куб м</t>
  </si>
  <si>
    <t>Производство в больших объемах</t>
  </si>
  <si>
    <t>стандарт</t>
  </si>
  <si>
    <t>Стандартная серия (роспись в ассортименте, может быть без росписи)</t>
  </si>
  <si>
    <t>Тарелки, блюда</t>
  </si>
  <si>
    <t>4600031206332</t>
  </si>
  <si>
    <t>С1</t>
  </si>
  <si>
    <t>ОБЧ00000586</t>
  </si>
  <si>
    <t>Тарелка плоская</t>
  </si>
  <si>
    <t>0,39*0,238*0,152 / 0,015</t>
  </si>
  <si>
    <t>да</t>
  </si>
  <si>
    <t>4600031206349</t>
  </si>
  <si>
    <t>ОБЧ00000585</t>
  </si>
  <si>
    <t>Тарелка для нарезки</t>
  </si>
  <si>
    <t>0,33*0,33*0,135 / 0,02</t>
  </si>
  <si>
    <t>4600031206370</t>
  </si>
  <si>
    <t>ОБЧ00000454</t>
  </si>
  <si>
    <t>Миска для вторых блюд</t>
  </si>
  <si>
    <t>4600031004921</t>
  </si>
  <si>
    <t>ОБЧ00000472</t>
  </si>
  <si>
    <t>Миска Русская средняя</t>
  </si>
  <si>
    <t>0,56*0,28*0,2 / 0,04д</t>
  </si>
  <si>
    <t>4600031005355</t>
  </si>
  <si>
    <t>ОБЧ00000469</t>
  </si>
  <si>
    <t>Миска Русская малая</t>
  </si>
  <si>
    <t>4600031110172</t>
  </si>
  <si>
    <t>ОБЧ14457900</t>
  </si>
  <si>
    <t>Блюдо овальное</t>
  </si>
  <si>
    <t>31*22</t>
  </si>
  <si>
    <t>4600031009292</t>
  </si>
  <si>
    <t>ОБЧ14457934</t>
  </si>
  <si>
    <t>Тарелка глубокая Скифская бол</t>
  </si>
  <si>
    <t>4600031110134</t>
  </si>
  <si>
    <t>ОБЧ14458192</t>
  </si>
  <si>
    <t>Тарелка глубокая Скифская сред</t>
  </si>
  <si>
    <t>4600031117881</t>
  </si>
  <si>
    <t>ОБЧ00002155</t>
  </si>
  <si>
    <t>Тарелка глубокая Скифская мал</t>
  </si>
  <si>
    <t>Салатники</t>
  </si>
  <si>
    <t>4600031117676</t>
  </si>
  <si>
    <t>ОБЧ00002128</t>
  </si>
  <si>
    <t>Салатник Удачный бол</t>
  </si>
  <si>
    <t>4600031118314</t>
  </si>
  <si>
    <t>ОБЧ00002856</t>
  </si>
  <si>
    <t>Салатник Удачный сред</t>
  </si>
  <si>
    <t>4600031118307</t>
  </si>
  <si>
    <t>ОБЧ00002854</t>
  </si>
  <si>
    <t>Салатник Удачный мал</t>
  </si>
  <si>
    <t>4600031110707</t>
  </si>
  <si>
    <t>ОБЧ14458415</t>
  </si>
  <si>
    <t>Салатник большой Кукареку</t>
  </si>
  <si>
    <t>4600031006581</t>
  </si>
  <si>
    <t>ОБЧ00000520</t>
  </si>
  <si>
    <t>Салатник Модерн №1</t>
  </si>
  <si>
    <t>0,39*0,39*0,253 / 0,04к</t>
  </si>
  <si>
    <t>4600031003542</t>
  </si>
  <si>
    <t>ОБЧ00000518</t>
  </si>
  <si>
    <t>Салатник Модерн №2</t>
  </si>
  <si>
    <t>4600031008363</t>
  </si>
  <si>
    <t>ОБЧ00000915</t>
  </si>
  <si>
    <t>Салатник Модерн №3</t>
  </si>
  <si>
    <t>4600031110592</t>
  </si>
  <si>
    <t>ОБЧ14458330</t>
  </si>
  <si>
    <t>Салатник гончарный</t>
  </si>
  <si>
    <t>2,3-2,7</t>
  </si>
  <si>
    <t>8-10</t>
  </si>
  <si>
    <t>27-29</t>
  </si>
  <si>
    <t>ручная гончарная работа, размеры варьируются</t>
  </si>
  <si>
    <t>Розетки, пиалы</t>
  </si>
  <si>
    <t>4600031008103</t>
  </si>
  <si>
    <t>ОБЧ14457171</t>
  </si>
  <si>
    <t>Розетка Малышка (микс)</t>
  </si>
  <si>
    <t>5,5-8,5</t>
  </si>
  <si>
    <t>микс розеток 4-х видов</t>
  </si>
  <si>
    <t>0,29*0,17*0,11 / 0,005</t>
  </si>
  <si>
    <t>4600031117645</t>
  </si>
  <si>
    <t>ОБЧ00001981</t>
  </si>
  <si>
    <t>Розетка Скифская</t>
  </si>
  <si>
    <t>4600031005980</t>
  </si>
  <si>
    <t>ОБЧ00000509</t>
  </si>
  <si>
    <t>Розетка</t>
  </si>
  <si>
    <t>4600031110714</t>
  </si>
  <si>
    <t>ОБЧ14458416</t>
  </si>
  <si>
    <t>Пиала Классика</t>
  </si>
  <si>
    <t>Наборы для холодца</t>
  </si>
  <si>
    <t>4600031008196</t>
  </si>
  <si>
    <t>ОБЧ00000911</t>
  </si>
  <si>
    <t>Набор для холодца Русский</t>
  </si>
  <si>
    <t>3 миски 0,9 л с крышкой</t>
  </si>
  <si>
    <t>V</t>
  </si>
  <si>
    <t>4600031000152</t>
  </si>
  <si>
    <t>ОБЧ00000488</t>
  </si>
  <si>
    <t>Набор для холодца Белогорье</t>
  </si>
  <si>
    <t>в индивидуальной коробке,
 3 судка по 1л + крышка</t>
  </si>
  <si>
    <t>Пивные кружки</t>
  </si>
  <si>
    <t>4600031206097</t>
  </si>
  <si>
    <t>ОБЧ00000422</t>
  </si>
  <si>
    <t>Кружка Великан</t>
  </si>
  <si>
    <t>0,53*0,28*0,295 / 0,06</t>
  </si>
  <si>
    <t>4600031040110</t>
  </si>
  <si>
    <t>ОБЧ00000423</t>
  </si>
  <si>
    <t>Кружка Великан пейзаж,декор</t>
  </si>
  <si>
    <t>ручная лепка</t>
  </si>
  <si>
    <t>4600031009001</t>
  </si>
  <si>
    <t>ОБЧ14457837</t>
  </si>
  <si>
    <t>Пивная кружка Богатырская</t>
  </si>
  <si>
    <t>4600031007267</t>
  </si>
  <si>
    <t>ОБЧ00000873</t>
  </si>
  <si>
    <t>Пивная кружка Губернаторская</t>
  </si>
  <si>
    <t>герб г. Белгорода и надпись "Белгород"</t>
  </si>
  <si>
    <t>ОБЧ14457627</t>
  </si>
  <si>
    <t>памятник гончару и надпись "Борисовская керамика"</t>
  </si>
  <si>
    <t>4600031009155</t>
  </si>
  <si>
    <t>ОБЧ14457906</t>
  </si>
  <si>
    <t>Бокал Дамский</t>
  </si>
  <si>
    <t>4600031208107</t>
  </si>
  <si>
    <t>ОБЧ00000425</t>
  </si>
  <si>
    <t>Кружка Пивная</t>
  </si>
  <si>
    <t>4600031006314</t>
  </si>
  <si>
    <t>ОБЧ00000298</t>
  </si>
  <si>
    <t>Бокал Ностальгия</t>
  </si>
  <si>
    <t>гранёный бокал
 (советская пивная кружка)</t>
  </si>
  <si>
    <t>Чашки</t>
  </si>
  <si>
    <t>4600031117973</t>
  </si>
  <si>
    <t>ОБЧ00003179</t>
  </si>
  <si>
    <t>Кружка Авангард</t>
  </si>
  <si>
    <t>0,3-0,4</t>
  </si>
  <si>
    <t>9-11</t>
  </si>
  <si>
    <t>эксклюзивная гончарная кружка с мозаичным ручным декором, полностью ручная работа, размеры варьируются</t>
  </si>
  <si>
    <t>4600031117966</t>
  </si>
  <si>
    <t>ОБЧ00003212</t>
  </si>
  <si>
    <t>Чашка Забава</t>
  </si>
  <si>
    <t>7-8</t>
  </si>
  <si>
    <r>
      <t xml:space="preserve">эксклюзивная гончарная чашка в виде </t>
    </r>
    <r>
      <rPr>
        <b/>
        <u/>
        <sz val="10"/>
        <rFont val="Arial Cyr"/>
        <charset val="204"/>
      </rPr>
      <t>коровы,</t>
    </r>
    <r>
      <rPr>
        <sz val="10"/>
        <rFont val="Arial Cyr"/>
        <charset val="204"/>
      </rPr>
      <t xml:space="preserve"> полностью ручная работа, размеры варьируются</t>
    </r>
  </si>
  <si>
    <t>4600031118475</t>
  </si>
  <si>
    <t>ОБЧ00003213</t>
  </si>
  <si>
    <r>
      <t xml:space="preserve">эксклюзивная гончарная чашка в виде </t>
    </r>
    <r>
      <rPr>
        <b/>
        <u/>
        <sz val="10"/>
        <rFont val="Arial Cyr"/>
        <charset val="204"/>
      </rPr>
      <t>совы,</t>
    </r>
    <r>
      <rPr>
        <sz val="10"/>
        <rFont val="Arial Cyr"/>
        <charset val="204"/>
      </rPr>
      <t xml:space="preserve"> полностью ручная работа, размеры варьируются</t>
    </r>
  </si>
  <si>
    <t>4600031120478</t>
  </si>
  <si>
    <t>ОБЧ00004259</t>
  </si>
  <si>
    <r>
      <t xml:space="preserve">эксклюзивная гончарная чашка в виде </t>
    </r>
    <r>
      <rPr>
        <b/>
        <u/>
        <sz val="10"/>
        <rFont val="Arial Cyr"/>
        <charset val="204"/>
      </rPr>
      <t>кошечки,</t>
    </r>
    <r>
      <rPr>
        <sz val="10"/>
        <rFont val="Arial Cyr"/>
        <charset val="204"/>
      </rPr>
      <t xml:space="preserve"> полностью ручная работа, размеры варьируются</t>
    </r>
  </si>
  <si>
    <t>4600031122441</t>
  </si>
  <si>
    <t>ОБЧ00004998</t>
  </si>
  <si>
    <r>
      <t xml:space="preserve">эксклюзивная гончарная чашка в виде </t>
    </r>
    <r>
      <rPr>
        <b/>
        <u/>
        <sz val="10"/>
        <rFont val="Arial Cyr"/>
        <charset val="204"/>
      </rPr>
      <t>собачки,</t>
    </r>
    <r>
      <rPr>
        <sz val="10"/>
        <rFont val="Arial Cyr"/>
        <charset val="204"/>
      </rPr>
      <t xml:space="preserve"> полностью ручная работа, размеры варьируются</t>
    </r>
  </si>
  <si>
    <t>4600031121376</t>
  </si>
  <si>
    <t>ОБЧ00004608</t>
  </si>
  <si>
    <r>
      <t xml:space="preserve">эксклюзивная гончарная чашка в виде </t>
    </r>
    <r>
      <rPr>
        <b/>
        <u/>
        <sz val="10"/>
        <rFont val="Arial Cyr"/>
        <charset val="204"/>
      </rPr>
      <t>пчелки,</t>
    </r>
    <r>
      <rPr>
        <sz val="10"/>
        <rFont val="Arial Cyr"/>
        <charset val="204"/>
      </rPr>
      <t xml:space="preserve"> полностью ручная работа, размеры варьируются</t>
    </r>
  </si>
  <si>
    <t>4600031117959</t>
  </si>
  <si>
    <t>ОБЧ00003214</t>
  </si>
  <si>
    <t>Чашка Хэндмэйд</t>
  </si>
  <si>
    <t>эксклюзивная гончарная чашка с индивидуальным декором, полностью ручная работа, размеры варьируются</t>
  </si>
  <si>
    <t>4600031206455</t>
  </si>
  <si>
    <t>ОБЧ00000628</t>
  </si>
  <si>
    <t>Чашка для чая</t>
  </si>
  <si>
    <t>4600031110295</t>
  </si>
  <si>
    <t>ОБЧ14458293</t>
  </si>
  <si>
    <t>Чашка Кукареку</t>
  </si>
  <si>
    <t>рельеф из петушков и курочек</t>
  </si>
  <si>
    <t>4600031006789</t>
  </si>
  <si>
    <t>ОБЧ00000917</t>
  </si>
  <si>
    <t>Чашка Ностальгия №1</t>
  </si>
  <si>
    <t>гранёные стенки</t>
  </si>
  <si>
    <t>4600031009735</t>
  </si>
  <si>
    <t>ОБЧ14457977</t>
  </si>
  <si>
    <t>Чашка Ностальгия №2</t>
  </si>
  <si>
    <t>4600031206479</t>
  </si>
  <si>
    <t>ОБЧ00000637</t>
  </si>
  <si>
    <t>Чашка для чая с блюдцем</t>
  </si>
  <si>
    <t>10, с блюдцем 15</t>
  </si>
  <si>
    <t>4600031006796</t>
  </si>
  <si>
    <t>ОБЧ00000918</t>
  </si>
  <si>
    <t xml:space="preserve">Чашка Ностальгия №1 с блюдцем </t>
  </si>
  <si>
    <r>
      <t xml:space="preserve">8,5,
</t>
    </r>
    <r>
      <rPr>
        <b/>
        <sz val="7"/>
        <rFont val="Arial"/>
        <family val="2"/>
        <charset val="204"/>
      </rPr>
      <t>блюдце</t>
    </r>
    <r>
      <rPr>
        <b/>
        <sz val="9"/>
        <rFont val="Arial"/>
        <family val="2"/>
        <charset val="204"/>
      </rPr>
      <t xml:space="preserve"> 15</t>
    </r>
  </si>
  <si>
    <t>4600031009599</t>
  </si>
  <si>
    <t>ОБЧ14457958</t>
  </si>
  <si>
    <t xml:space="preserve">Чашка Ностальгия №2 с блюдцем </t>
  </si>
  <si>
    <t>8, блюдце 9</t>
  </si>
  <si>
    <t>4600031007403</t>
  </si>
  <si>
    <t>ОБЧ00000619</t>
  </si>
  <si>
    <t>Чашка (Штр., Орн.)</t>
  </si>
  <si>
    <t>4600031600604</t>
  </si>
  <si>
    <t>ОБЧ00000623</t>
  </si>
  <si>
    <t>Чашка (Штр., Орн.) с блюдцем</t>
  </si>
  <si>
    <t>9,
блюдце 15</t>
  </si>
  <si>
    <t>Бокалы</t>
  </si>
  <si>
    <t>4600031007915</t>
  </si>
  <si>
    <t>ОБЧ14456770</t>
  </si>
  <si>
    <t>Бокал Королевский №1</t>
  </si>
  <si>
    <t>Кружки заварочные</t>
  </si>
  <si>
    <t>4600031007892</t>
  </si>
  <si>
    <t>ОБЧ14456971</t>
  </si>
  <si>
    <t>Чашка с вкладышем Гриб</t>
  </si>
  <si>
    <t>4600031008738</t>
  </si>
  <si>
    <t>ОБЧ14457652</t>
  </si>
  <si>
    <t>Чашка с вкладышем Цветок</t>
  </si>
  <si>
    <t>Стаканы</t>
  </si>
  <si>
    <t>4600031005386</t>
  </si>
  <si>
    <t>ОБЧ00000667</t>
  </si>
  <si>
    <t>Вазон-стакан</t>
  </si>
  <si>
    <t>4600031119281</t>
  </si>
  <si>
    <t>ОБЧ00003551</t>
  </si>
  <si>
    <t>Стакан керамический Практичный</t>
  </si>
  <si>
    <t>Наборы для напитков</t>
  </si>
  <si>
    <t>4600031009766</t>
  </si>
  <si>
    <t>ОБЧ14458007</t>
  </si>
  <si>
    <t>Набор для напитков Королевский</t>
  </si>
  <si>
    <t>графин 2,4 л + 6 бокалов 0,2 л на деревянной подставке</t>
  </si>
  <si>
    <t>Чайные, кофейные сервизы</t>
  </si>
  <si>
    <t>4600031004938</t>
  </si>
  <si>
    <t>ОБЧ00000551</t>
  </si>
  <si>
    <t>Сервиз Орнамент</t>
  </si>
  <si>
    <r>
      <t>ч</t>
    </r>
    <r>
      <rPr>
        <sz val="8"/>
        <rFont val="Arial Cyr"/>
        <charset val="204"/>
      </rPr>
      <t>айник Кроха средний (0,7л)  - 1 шт,
сахарница Орнамент (0,5л) - 1 шт,
сливочник (0,3л) - 1 шт,
чашка (Штр., Орн.) с блюдцем  (0,25л)- 6 шт</t>
    </r>
  </si>
  <si>
    <t>4600031006819</t>
  </si>
  <si>
    <t>ОБЧ00000921</t>
  </si>
  <si>
    <t>Сервиз чайный Ностальгия</t>
  </si>
  <si>
    <t>чайник Ностальгия (0,8л)  - 1 шт,
сахарница Ностальгия (0,3л) - 1 шт,
чашка Ностальгия №1 с блюдцем  (0,25л)- 6 шт</t>
  </si>
  <si>
    <t>4600031009650</t>
  </si>
  <si>
    <t>ОБЧ14457983</t>
  </si>
  <si>
    <t>Сервиз кофейный Ностальгия</t>
  </si>
  <si>
    <t xml:space="preserve">кофейник Ностальгия 0,7л - 1шт, чашка Ностальгия №2 с блюдцем 0,2 л - 6 шт, сахарница Ностальгия 0,2л - 1 шт </t>
  </si>
  <si>
    <t>4600031009704</t>
  </si>
  <si>
    <t>ОБЧ14457984</t>
  </si>
  <si>
    <t>Сервиз кофейный Ностальгия малый</t>
  </si>
  <si>
    <t>турка 0,6л - 1 шт, чашка с блюдцем 0,2л - 4 шт</t>
  </si>
  <si>
    <t>Чайники</t>
  </si>
  <si>
    <t>4600031001197</t>
  </si>
  <si>
    <t>ОБЧ00000609</t>
  </si>
  <si>
    <t>Чайник Кроха средний</t>
  </si>
  <si>
    <t>4600031006772</t>
  </si>
  <si>
    <t>ОБЧ00000916</t>
  </si>
  <si>
    <t>Чайник Ностальгия</t>
  </si>
  <si>
    <t>граненые стенки</t>
  </si>
  <si>
    <t>Кофейники</t>
  </si>
  <si>
    <t>4600031009247</t>
  </si>
  <si>
    <t>ОБЧ14457929</t>
  </si>
  <si>
    <t>Кофейник Ностальгия</t>
  </si>
  <si>
    <t>Сахарницы</t>
  </si>
  <si>
    <t>4600031700007</t>
  </si>
  <si>
    <t>ОБЧ00000544</t>
  </si>
  <si>
    <t>Сахарница Орнамент</t>
  </si>
  <si>
    <t>4600031006802</t>
  </si>
  <si>
    <t>ОБЧ00000919</t>
  </si>
  <si>
    <t>Сахарница Ностальгия</t>
  </si>
  <si>
    <t>4600031009926</t>
  </si>
  <si>
    <t>ОБЧ14458068</t>
  </si>
  <si>
    <t>Сахарница Ностальгия кофейная</t>
  </si>
  <si>
    <t>Турки</t>
  </si>
  <si>
    <t>4600031009230</t>
  </si>
  <si>
    <t>С2</t>
  </si>
  <si>
    <t>ОБЧ14457928</t>
  </si>
  <si>
    <t>Турка Ностальгия</t>
  </si>
  <si>
    <t>Сливочники</t>
  </si>
  <si>
    <t>4600031306308</t>
  </si>
  <si>
    <t>ОБЧ00000570</t>
  </si>
  <si>
    <t>Сливочник</t>
  </si>
  <si>
    <t>Супницы / жаровни</t>
  </si>
  <si>
    <t>4600031208220</t>
  </si>
  <si>
    <t>ОБЧ00000381</t>
  </si>
  <si>
    <t>Горшок для каши</t>
  </si>
  <si>
    <t>4600031006550</t>
  </si>
  <si>
    <t>ОБЧ14457528</t>
  </si>
  <si>
    <t>Супник Новарусса №2</t>
  </si>
  <si>
    <t>4600031008479</t>
  </si>
  <si>
    <t>ОБЧ14456969</t>
  </si>
  <si>
    <t>Форма для запекания Осетр</t>
  </si>
  <si>
    <t>36*13,5</t>
  </si>
  <si>
    <t>Пельменницы</t>
  </si>
  <si>
    <t>4600031004143</t>
  </si>
  <si>
    <t>ОБЧ00000499</t>
  </si>
  <si>
    <t>Пельменница</t>
  </si>
  <si>
    <t>новинка</t>
  </si>
  <si>
    <t>Банки для хранения</t>
  </si>
  <si>
    <t>4600031120577</t>
  </si>
  <si>
    <t>ОБЧ00004048</t>
  </si>
  <si>
    <t>Банка для хранения овощей</t>
  </si>
  <si>
    <t>4600031119168</t>
  </si>
  <si>
    <t>ОБЧ00003527</t>
  </si>
  <si>
    <t>Банка для солений</t>
  </si>
  <si>
    <t>4600031119151</t>
  </si>
  <si>
    <t>ОБЧ00004051</t>
  </si>
  <si>
    <t>Бидон Великан керамический</t>
  </si>
  <si>
    <t>4600031009612</t>
  </si>
  <si>
    <t>ОБЧ14457989</t>
  </si>
  <si>
    <t>Банка Ретро</t>
  </si>
  <si>
    <t>Банки для хранения лука</t>
  </si>
  <si>
    <t>4600031000220</t>
  </si>
  <si>
    <t>ОБЧ14456332</t>
  </si>
  <si>
    <t>Банка для лука круглая</t>
  </si>
  <si>
    <t>4600031002873</t>
  </si>
  <si>
    <t>ОБЧ00000283</t>
  </si>
  <si>
    <t>Банка для лука/чеснока</t>
  </si>
  <si>
    <t>Банки для хранения чеснока</t>
  </si>
  <si>
    <t>4600031009803</t>
  </si>
  <si>
    <t>ОБЧ14458063</t>
  </si>
  <si>
    <t>Банка для лука/чеснока мал.</t>
  </si>
  <si>
    <t>4600031110271</t>
  </si>
  <si>
    <t>ОБЧ14458290</t>
  </si>
  <si>
    <t>Банка для чеснока Ретро</t>
  </si>
  <si>
    <t>Банки для хранения грибов</t>
  </si>
  <si>
    <t>4600031110257</t>
  </si>
  <si>
    <t>ОБЧ14458287</t>
  </si>
  <si>
    <t>Банка для грибов</t>
  </si>
  <si>
    <t>Банки для хранения сухофруктов</t>
  </si>
  <si>
    <t>4600031110264</t>
  </si>
  <si>
    <t>ОБЧ14458289</t>
  </si>
  <si>
    <t>Банка для сухофруктов</t>
  </si>
  <si>
    <t>Банки для варенья</t>
  </si>
  <si>
    <t>4600031110240</t>
  </si>
  <si>
    <t>ОБЧ14458288</t>
  </si>
  <si>
    <t>Банка для варенья</t>
  </si>
  <si>
    <t>4600031120461</t>
  </si>
  <si>
    <t>ОБЧ00004230</t>
  </si>
  <si>
    <t>Банка Ягодка</t>
  </si>
  <si>
    <t>10</t>
  </si>
  <si>
    <t>декор в виде ягод и листьев, выполненный вручную, внешний вид может отличаться</t>
  </si>
  <si>
    <t>4600031117911</t>
  </si>
  <si>
    <t>ОБЧ00002270</t>
  </si>
  <si>
    <t>Горшочек фигурный</t>
  </si>
  <si>
    <t>Орешницы</t>
  </si>
  <si>
    <t>4600031009377</t>
  </si>
  <si>
    <t>ОБЧ14457957</t>
  </si>
  <si>
    <t>Банка для хранения Забава</t>
  </si>
  <si>
    <t>банка для хранения орешков, конфет, печенья, художественная роспись</t>
  </si>
  <si>
    <t>Конфетницы</t>
  </si>
  <si>
    <t>4600031117942</t>
  </si>
  <si>
    <t>ОБЧ00002807</t>
  </si>
  <si>
    <t>Вазочка Хэндмэйд</t>
  </si>
  <si>
    <t>0,8-1</t>
  </si>
  <si>
    <t>7-10</t>
  </si>
  <si>
    <t>16-18</t>
  </si>
  <si>
    <t>эксклюзивная гончарная вазочка неправильной формы с индивидуальным декором, полностью ручная работа, размеры варьируются</t>
  </si>
  <si>
    <t>4600031004037</t>
  </si>
  <si>
    <t>ОБЧ00000514</t>
  </si>
  <si>
    <t>Русская Братина</t>
  </si>
  <si>
    <r>
      <t>длина</t>
    </r>
    <r>
      <rPr>
        <b/>
        <sz val="8"/>
        <rFont val="Arial"/>
        <family val="2"/>
        <charset val="204"/>
      </rPr>
      <t xml:space="preserve"> 31,</t>
    </r>
    <r>
      <rPr>
        <b/>
        <sz val="9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шир.</t>
    </r>
    <r>
      <rPr>
        <b/>
        <sz val="9"/>
        <rFont val="Arial"/>
        <family val="2"/>
        <charset val="204"/>
      </rPr>
      <t xml:space="preserve"> 17</t>
    </r>
  </si>
  <si>
    <t>4600031118345</t>
  </si>
  <si>
    <t>ОБЧ00003211</t>
  </si>
  <si>
    <t>Конфетница фигурная</t>
  </si>
  <si>
    <t>0,25-0,35</t>
  </si>
  <si>
    <t>11-13</t>
  </si>
  <si>
    <t>14-16</t>
  </si>
  <si>
    <t>эксклюзивная гончарная работа, декор в виде ягод и листьев, выполненный вручную, внешний вид может отличаться</t>
  </si>
  <si>
    <t>Хлебницы</t>
  </si>
  <si>
    <t>4600031000978</t>
  </si>
  <si>
    <t>ОБЧ00000596</t>
  </si>
  <si>
    <t>Хлебница</t>
  </si>
  <si>
    <r>
      <t>длина</t>
    </r>
    <r>
      <rPr>
        <b/>
        <sz val="8"/>
        <rFont val="Arial"/>
        <family val="2"/>
        <charset val="204"/>
      </rPr>
      <t xml:space="preserve"> 23</t>
    </r>
    <r>
      <rPr>
        <b/>
        <sz val="9"/>
        <rFont val="Arial"/>
        <family val="2"/>
        <charset val="204"/>
      </rPr>
      <t xml:space="preserve">, </t>
    </r>
    <r>
      <rPr>
        <sz val="8"/>
        <rFont val="Arial"/>
        <family val="2"/>
        <charset val="204"/>
      </rPr>
      <t>шир.</t>
    </r>
    <r>
      <rPr>
        <b/>
        <sz val="9"/>
        <rFont val="Arial"/>
        <family val="2"/>
        <charset val="204"/>
      </rPr>
      <t xml:space="preserve"> 15</t>
    </r>
  </si>
  <si>
    <t>Горшочки для меда</t>
  </si>
  <si>
    <t>4600031008998</t>
  </si>
  <si>
    <t>ОБЧ14457839</t>
  </si>
  <si>
    <t>Горшочек Белгородский мед</t>
  </si>
  <si>
    <t>надпись Белгородский мёд, с обратной стороны соты с пчелой</t>
  </si>
  <si>
    <t>4600031735108</t>
  </si>
  <si>
    <t>ОБЧ00000390</t>
  </si>
  <si>
    <t>Горшочек для меда</t>
  </si>
  <si>
    <t>4600031735009</t>
  </si>
  <si>
    <t>ОБЧ00000306</t>
  </si>
  <si>
    <t>Бочонок Мед</t>
  </si>
  <si>
    <t>Бочонки</t>
  </si>
  <si>
    <t>4600031000114</t>
  </si>
  <si>
    <t>ОБЧ00000316</t>
  </si>
  <si>
    <t>Бочонок Сметана</t>
  </si>
  <si>
    <t>4600031735900</t>
  </si>
  <si>
    <t>ОБЧ00000320</t>
  </si>
  <si>
    <t>Бочонок Творог</t>
  </si>
  <si>
    <t>4600031735603</t>
  </si>
  <si>
    <t>ОБЧ00000308</t>
  </si>
  <si>
    <t>Бочонок Мука</t>
  </si>
  <si>
    <t>4600031736105</t>
  </si>
  <si>
    <t>ОБЧ00000304</t>
  </si>
  <si>
    <t>Бочонок Крупа</t>
  </si>
  <si>
    <t>4600031736204</t>
  </si>
  <si>
    <t>ОБЧ00000302</t>
  </si>
  <si>
    <t>Бочонок Греча</t>
  </si>
  <si>
    <t>4600031736006</t>
  </si>
  <si>
    <t>ОБЧ00000300</t>
  </si>
  <si>
    <t>Бочонок Горох</t>
  </si>
  <si>
    <t>4600031000107</t>
  </si>
  <si>
    <t>ОБЧ00000310</t>
  </si>
  <si>
    <t>Бочонок Пшено</t>
  </si>
  <si>
    <t>4600031735702</t>
  </si>
  <si>
    <t>ОБЧ00000312</t>
  </si>
  <si>
    <t>Бочонок Рис</t>
  </si>
  <si>
    <t>4600031736303</t>
  </si>
  <si>
    <t>ОБЧ00000314</t>
  </si>
  <si>
    <t>Бочонок Сахар</t>
  </si>
  <si>
    <t>4600031735801</t>
  </si>
  <si>
    <t>ОБЧ00000318</t>
  </si>
  <si>
    <t>Бочонок Соль</t>
  </si>
  <si>
    <t>Горшочки для запекания</t>
  </si>
  <si>
    <t>4600031009254</t>
  </si>
  <si>
    <t>ОБЧ14457930</t>
  </si>
  <si>
    <t>Горшочек Мечта хозяйки</t>
  </si>
  <si>
    <t>4600031117904</t>
  </si>
  <si>
    <t>ОБЧ00002144</t>
  </si>
  <si>
    <t>Горшочек Малютка</t>
  </si>
  <si>
    <t>4600031000190</t>
  </si>
  <si>
    <t>ОБЧ00000411</t>
  </si>
  <si>
    <t>Кастрюля керамическая №3</t>
  </si>
  <si>
    <t>в индивидуальной коробке</t>
  </si>
  <si>
    <t>4600031004839</t>
  </si>
  <si>
    <t>ОБЧ00000406</t>
  </si>
  <si>
    <t>Кастрюля керамическая №2</t>
  </si>
  <si>
    <t>4600031009223</t>
  </si>
  <si>
    <t>ОБЧ14457914</t>
  </si>
  <si>
    <t>Горшочек для пити</t>
  </si>
  <si>
    <t>гончарное изделие 
(ручная работа), возможны отклонения в размерах</t>
  </si>
  <si>
    <t>4600031008301</t>
  </si>
  <si>
    <t>ОБЧ14456964</t>
  </si>
  <si>
    <t>Горшочек Лесной</t>
  </si>
  <si>
    <t>рельефный рисунок грибов</t>
  </si>
  <si>
    <t>4600031208244</t>
  </si>
  <si>
    <t>ОБЧ00000364</t>
  </si>
  <si>
    <t>Горшок для жаркого Лакомка №2</t>
  </si>
  <si>
    <t>4600031009896</t>
  </si>
  <si>
    <t>ОБЧ00000905</t>
  </si>
  <si>
    <t>Горшок для запекания Новарусса №5</t>
  </si>
  <si>
    <t>4600031009902</t>
  </si>
  <si>
    <t>ОБЧ00000904</t>
  </si>
  <si>
    <t>Горшок для запекания Новарусса №4</t>
  </si>
  <si>
    <t>4600031001678</t>
  </si>
  <si>
    <t>ОБЧ00000338</t>
  </si>
  <si>
    <t>Горшок для жаркого №5 с ручками</t>
  </si>
  <si>
    <t>4600031001739</t>
  </si>
  <si>
    <t>ОБЧ00000342</t>
  </si>
  <si>
    <t>Горшок для жаркого №5 с ручками декор</t>
  </si>
  <si>
    <t>4600031207025</t>
  </si>
  <si>
    <t>ОБЧ00000358</t>
  </si>
  <si>
    <t>Горшок для жаркого Лакомка</t>
  </si>
  <si>
    <t>4600031110288</t>
  </si>
  <si>
    <t>ОБЧ14458292</t>
  </si>
  <si>
    <t>Горшок для запекания Кукареку</t>
  </si>
  <si>
    <t>4600031207070</t>
  </si>
  <si>
    <t>ОБЧ00000324</t>
  </si>
  <si>
    <t>Горшок для жаркого №1</t>
  </si>
  <si>
    <t>4600031735207</t>
  </si>
  <si>
    <t>ОБЧ00000376</t>
  </si>
  <si>
    <t>Горшок для жаркого Хрюн</t>
  </si>
  <si>
    <t>4600031000145</t>
  </si>
  <si>
    <t>ОБЧ00000357</t>
  </si>
  <si>
    <t>Горшок для жаркого Кура</t>
  </si>
  <si>
    <t>4600031000121</t>
  </si>
  <si>
    <t>ОБЧ00000370</t>
  </si>
  <si>
    <t>Горшок для жаркого Му</t>
  </si>
  <si>
    <t>4600031004945</t>
  </si>
  <si>
    <t>ОБЧ00000355</t>
  </si>
  <si>
    <t>Горшок для жаркого Зая</t>
  </si>
  <si>
    <t>4600031207186</t>
  </si>
  <si>
    <t>ОБЧ00000343</t>
  </si>
  <si>
    <t>Горшок для жаркого №6</t>
  </si>
  <si>
    <t>4600031001333</t>
  </si>
  <si>
    <t>ОБЧ00000377</t>
  </si>
  <si>
    <t>Горшок для запекания</t>
  </si>
  <si>
    <t>4600031004181</t>
  </si>
  <si>
    <t>ОБЧ00000371</t>
  </si>
  <si>
    <t>Горшок для жаркого Русский</t>
  </si>
  <si>
    <t>4600031636009</t>
  </si>
  <si>
    <t>ОБЧ00000331</t>
  </si>
  <si>
    <t>Горшок для жаркого №10</t>
  </si>
  <si>
    <t>Наборы для запекания</t>
  </si>
  <si>
    <t>4600031007151</t>
  </si>
  <si>
    <t>ОБЧ14456531</t>
  </si>
  <si>
    <t>Набор посуды Престиж №1</t>
  </si>
  <si>
    <t>4*0,7л</t>
  </si>
  <si>
    <t>31*25</t>
  </si>
  <si>
    <t>в индивидуальной коробке с прозрачной крышкой 4 горшка для запекания</t>
  </si>
  <si>
    <t>0,53*0,28*0,34 / 0,06н</t>
  </si>
  <si>
    <t>4600031001869</t>
  </si>
  <si>
    <t>ОБЧ00000277</t>
  </si>
  <si>
    <t>Набор Подарочный-5 (с/р)</t>
  </si>
  <si>
    <t>0,007 куб м</t>
  </si>
  <si>
    <t>24,5х12</t>
  </si>
  <si>
    <t>4 горшка для жаркого №5 с ручками (0,5 л) + книжка с рецептами в коробке</t>
  </si>
  <si>
    <t>4600031300023</t>
  </si>
  <si>
    <t>ОБЧ00000492</t>
  </si>
  <si>
    <t>Набор Подарочный-1</t>
  </si>
  <si>
    <t>4 горшка для жаркого №1 (0,55 л) + книжка с рецептами в коробке</t>
  </si>
  <si>
    <t>Формы для запекания</t>
  </si>
  <si>
    <t>4600031008745</t>
  </si>
  <si>
    <t>ОБЧ14457653</t>
  </si>
  <si>
    <t>Судок Рыб Бо</t>
  </si>
  <si>
    <t>20*16</t>
  </si>
  <si>
    <t>4600031110301</t>
  </si>
  <si>
    <t>ОБЧ14458291</t>
  </si>
  <si>
    <t>Форма для запекания прямоугольная малая</t>
  </si>
  <si>
    <t>24*15,5</t>
  </si>
  <si>
    <t>4600031110684</t>
  </si>
  <si>
    <t>ОБЧ14458408</t>
  </si>
  <si>
    <t>Форма для запекания прямоугольная средняя</t>
  </si>
  <si>
    <t>18,5*32,5</t>
  </si>
  <si>
    <t>4600031007373</t>
  </si>
  <si>
    <t>ОБЧ00000912</t>
  </si>
  <si>
    <t>Судок для запекания Русский</t>
  </si>
  <si>
    <t>4600031001616</t>
  </si>
  <si>
    <t>ОБЧ00000594</t>
  </si>
  <si>
    <t>Форма для выпечки</t>
  </si>
  <si>
    <t>4600031117850</t>
  </si>
  <si>
    <t>ОБЧ00002153</t>
  </si>
  <si>
    <t>Форма для пирога</t>
  </si>
  <si>
    <r>
      <t>Кокотницы</t>
    </r>
    <r>
      <rPr>
        <b/>
        <sz val="9"/>
        <rFont val="Arial"/>
        <family val="2"/>
        <charset val="204"/>
      </rPr>
      <t xml:space="preserve"> (жульенницы)</t>
    </r>
  </si>
  <si>
    <t>4600031004167</t>
  </si>
  <si>
    <t>ОБЧ00000482</t>
  </si>
  <si>
    <t>Набор Весёлая семейка</t>
  </si>
  <si>
    <t>4 х 0,25</t>
  </si>
  <si>
    <t>в индивидуальной коробке,
 4 горшочка по 0,25 л: чесночок, помидорка, перчик, лучок</t>
  </si>
  <si>
    <t>4600031008134</t>
  </si>
  <si>
    <t>ОБЧ14456921</t>
  </si>
  <si>
    <t>Жаровня Барашек мал</t>
  </si>
  <si>
    <t>4600031009346</t>
  </si>
  <si>
    <t>ОБЧ14457903</t>
  </si>
  <si>
    <t>Кокотница Ностальгия с крышкой</t>
  </si>
  <si>
    <t>4600031009339</t>
  </si>
  <si>
    <t>ОБЧ14457902</t>
  </si>
  <si>
    <t>Кокотница Ностальгия</t>
  </si>
  <si>
    <t>4600031010045</t>
  </si>
  <si>
    <t>ОБЧ14458325</t>
  </si>
  <si>
    <t>Кокотница Новарусса</t>
  </si>
  <si>
    <t>48/
18</t>
  </si>
  <si>
    <t>0,39*0,39*0,253 / 0,04к или
0,33*0,33*0,135 / 0,02</t>
  </si>
  <si>
    <t>Бутылки</t>
  </si>
  <si>
    <t>4600031008448</t>
  </si>
  <si>
    <t>ОБЧ14456961</t>
  </si>
  <si>
    <t>Бутылка для вина/уксуса</t>
  </si>
  <si>
    <t>бутылка с пробкой</t>
  </si>
  <si>
    <t>4600031008424</t>
  </si>
  <si>
    <t>ОБЧ14456962</t>
  </si>
  <si>
    <t>Бутылка для масла Оливки</t>
  </si>
  <si>
    <t>4600031008431</t>
  </si>
  <si>
    <t>ОБЧ14456963</t>
  </si>
  <si>
    <t>Бутылка для масла Подсолнух</t>
  </si>
  <si>
    <t>Графины</t>
  </si>
  <si>
    <t>4600031007946</t>
  </si>
  <si>
    <t>ОБЧ14456774</t>
  </si>
  <si>
    <t>Графин для напитков Королевский</t>
  </si>
  <si>
    <t>Крынки</t>
  </si>
  <si>
    <t>4600031206233</t>
  </si>
  <si>
    <t>ОБЧ00000432</t>
  </si>
  <si>
    <t>Крынка 1,0 л.</t>
  </si>
  <si>
    <t>18-20</t>
  </si>
  <si>
    <t>4600031000077</t>
  </si>
  <si>
    <t>ОБЧ00000434</t>
  </si>
  <si>
    <t>Крынка 1,5 л.</t>
  </si>
  <si>
    <t>20-22</t>
  </si>
  <si>
    <t>4600031208114</t>
  </si>
  <si>
    <t>ОБЧ00000436</t>
  </si>
  <si>
    <t>Крынка 2,0 л.</t>
  </si>
  <si>
    <t>21-23</t>
  </si>
  <si>
    <t>Кувшины</t>
  </si>
  <si>
    <t>4600031206325</t>
  </si>
  <si>
    <t>ОБЧ00000439</t>
  </si>
  <si>
    <t>Кувшин гончарный 1,0 л.</t>
  </si>
  <si>
    <t>4600031004341</t>
  </si>
  <si>
    <t>ОБЧ00000441</t>
  </si>
  <si>
    <t>Кувшин гончарный 1,5 л.</t>
  </si>
  <si>
    <t>4600031208213</t>
  </si>
  <si>
    <t>ОБЧ00000443</t>
  </si>
  <si>
    <t>Кувшин гончарный 2,0 л.</t>
  </si>
  <si>
    <t>4600031208312</t>
  </si>
  <si>
    <t>ОБЧ00000446</t>
  </si>
  <si>
    <t>Кувшин для воды</t>
  </si>
  <si>
    <t>Блинницы</t>
  </si>
  <si>
    <t>4600031004242</t>
  </si>
  <si>
    <t>ОБЧ00000295</t>
  </si>
  <si>
    <t>Блинница Русская</t>
  </si>
  <si>
    <t>Солонки</t>
  </si>
  <si>
    <t>4600031118437</t>
  </si>
  <si>
    <t>ОБЧ14458488</t>
  </si>
  <si>
    <t>Солонка Забава</t>
  </si>
  <si>
    <t>4600031005591</t>
  </si>
  <si>
    <t>ОБЧ00000574</t>
  </si>
  <si>
    <t>Солонка Корзинка</t>
  </si>
  <si>
    <t>4600031006840</t>
  </si>
  <si>
    <t>ОБЧ00000575</t>
  </si>
  <si>
    <t>Солонка Ушат</t>
  </si>
  <si>
    <t>Подложечники</t>
  </si>
  <si>
    <t>4600031208404</t>
  </si>
  <si>
    <t>ОБЧ00000507</t>
  </si>
  <si>
    <t>Подложечник</t>
  </si>
  <si>
    <t>Подставки для яиц</t>
  </si>
  <si>
    <t>4600031117928</t>
  </si>
  <si>
    <t>ОБЧ00003390</t>
  </si>
  <si>
    <t>Подставка под яйца Дуо</t>
  </si>
  <si>
    <t>15*10,5</t>
  </si>
  <si>
    <t>ручная роспись</t>
  </si>
  <si>
    <t>Подставки под горячее</t>
  </si>
  <si>
    <t>4600031001623</t>
  </si>
  <si>
    <t>ОБЧ00000693</t>
  </si>
  <si>
    <t>Подставка под горячее</t>
  </si>
  <si>
    <t>Масленки</t>
  </si>
  <si>
    <t>4600031004204</t>
  </si>
  <si>
    <t>ОБЧ14457628</t>
  </si>
  <si>
    <t>Маслёнка Русская</t>
  </si>
  <si>
    <t xml:space="preserve">                                                              </t>
  </si>
  <si>
    <t>17*10</t>
  </si>
  <si>
    <t>тирамису</t>
  </si>
  <si>
    <t>Серия ТИРАМИСУ (бело-черная посуда с хаотичной крошкой)</t>
  </si>
  <si>
    <t>ТИР00005207</t>
  </si>
  <si>
    <t>ТИР00004792</t>
  </si>
  <si>
    <t>ТИР00004862</t>
  </si>
  <si>
    <t>ТИР00004809</t>
  </si>
  <si>
    <t>ТИР00004979</t>
  </si>
  <si>
    <t>ТИР00004790</t>
  </si>
  <si>
    <t>ТИР00005463</t>
  </si>
  <si>
    <t>ТИР00005465</t>
  </si>
  <si>
    <t>ТИР00005467</t>
  </si>
  <si>
    <t>ТИР00004784</t>
  </si>
  <si>
    <t>ТИР00004786</t>
  </si>
  <si>
    <t>ТИР00005209</t>
  </si>
  <si>
    <t>ТИР00004845</t>
  </si>
  <si>
    <t>ТИР00005221</t>
  </si>
  <si>
    <t>Набор для напитков Княжеский</t>
  </si>
  <si>
    <t>ТИР00005233</t>
  </si>
  <si>
    <t>ТИР00005514</t>
  </si>
  <si>
    <t>ТИР00004813</t>
  </si>
  <si>
    <t>ТИР00004816</t>
  </si>
  <si>
    <t>ТИР00004841</t>
  </si>
  <si>
    <t>Тажины</t>
  </si>
  <si>
    <t>ТИР00005481</t>
  </si>
  <si>
    <t>Тажин №1</t>
  </si>
  <si>
    <t>ТИР00005483</t>
  </si>
  <si>
    <t>Тажин №2</t>
  </si>
  <si>
    <t>в индивидуальной упаковке</t>
  </si>
  <si>
    <t>ТИР00005484</t>
  </si>
  <si>
    <t>Тажин №3</t>
  </si>
  <si>
    <t>ТИР00005553</t>
  </si>
  <si>
    <t>Кокотницы (жульенницы)</t>
  </si>
  <si>
    <t>ТИР00004856</t>
  </si>
  <si>
    <t>ТИР00005560</t>
  </si>
  <si>
    <t>Набор посуды Престиж №2</t>
  </si>
  <si>
    <t>6*0,25л</t>
  </si>
  <si>
    <t>27*27</t>
  </si>
  <si>
    <t>в индивидуальной коробке с прозрачной крышкой 6 кокотниц</t>
  </si>
  <si>
    <t>ТИР00005216</t>
  </si>
  <si>
    <t>ТИР00005372</t>
  </si>
  <si>
    <t>ТИР00004794</t>
  </si>
  <si>
    <t>Бокал барный №1</t>
  </si>
  <si>
    <t>ТИР00004823</t>
  </si>
  <si>
    <t>ТИР00004788</t>
  </si>
  <si>
    <t>Графин для напитков Княжеский</t>
  </si>
  <si>
    <t>ТИР00005473</t>
  </si>
  <si>
    <t>ТИР00004852</t>
  </si>
  <si>
    <t>Сахарница Элегант</t>
  </si>
  <si>
    <t>ТИР00005454</t>
  </si>
  <si>
    <t>ТИР00005475</t>
  </si>
  <si>
    <t>ТИР00004871</t>
  </si>
  <si>
    <t>Сервиз чайный Элегант</t>
  </si>
  <si>
    <t>чайник Элегант (1,2л)  - 1 шт,
сахарница Элегант (0,4л) - 1 шт,
чашка Элегант с блюдцем  (0,25л)- 6 шт</t>
  </si>
  <si>
    <t>ТИР00004782</t>
  </si>
  <si>
    <t>ТИР00005219</t>
  </si>
  <si>
    <t>Чайник Кроха младший</t>
  </si>
  <si>
    <t>ТИР00004849</t>
  </si>
  <si>
    <t>Чайник Элегант</t>
  </si>
  <si>
    <t>чайник с вкладышем</t>
  </si>
  <si>
    <t>ТИР00004807</t>
  </si>
  <si>
    <t>ТИР00005544</t>
  </si>
  <si>
    <t>Кувшин Чижик</t>
  </si>
  <si>
    <t>ТИР00005497</t>
  </si>
  <si>
    <t>ТИР00005601</t>
  </si>
  <si>
    <t>ТИР00005604</t>
  </si>
  <si>
    <t>Чашка Чайная</t>
  </si>
  <si>
    <t>0,16*0,4*0,25 / 0,015</t>
  </si>
  <si>
    <t>ТИР00004748</t>
  </si>
  <si>
    <t>Чашка Элегант</t>
  </si>
  <si>
    <t>ТИР00005605</t>
  </si>
  <si>
    <t>Чашка Элегант с блюдцем</t>
  </si>
  <si>
    <t>11, блюдце 15</t>
  </si>
  <si>
    <t>ТИР00005213</t>
  </si>
  <si>
    <t>Чашка Грация</t>
  </si>
  <si>
    <t>ТИР00004982</t>
  </si>
  <si>
    <t>ТИР00004798</t>
  </si>
  <si>
    <t>ночное солнце</t>
  </si>
  <si>
    <t>Серия НОЧНОЕ СОЛНЦЕ (черные матовые изделия с желто-красной глянцевым акцентом)</t>
  </si>
  <si>
    <t>4600031126159</t>
  </si>
  <si>
    <t>НЧС00005775</t>
  </si>
  <si>
    <t>Банка для хранения Классика</t>
  </si>
  <si>
    <t>надпись "СОЛЬ"</t>
  </si>
  <si>
    <t>4600031126142</t>
  </si>
  <si>
    <t>НЧС00005422</t>
  </si>
  <si>
    <t>надпись "САХАР"</t>
  </si>
  <si>
    <t>НЧС00005432</t>
  </si>
  <si>
    <t>НЧС00005423</t>
  </si>
  <si>
    <t>НЧС00005424</t>
  </si>
  <si>
    <t>НЧС00005425</t>
  </si>
  <si>
    <t>НЧС00005426</t>
  </si>
  <si>
    <t>НЧС00005427</t>
  </si>
  <si>
    <t>НЧС00005428</t>
  </si>
  <si>
    <t>НЧС00005440</t>
  </si>
  <si>
    <t>Тарелка гончарная мелкая</t>
  </si>
  <si>
    <t>2,5-3,5</t>
  </si>
  <si>
    <t>22-24</t>
  </si>
  <si>
    <t>НЧС00005441</t>
  </si>
  <si>
    <t>Тарелка гончарная глубокая</t>
  </si>
  <si>
    <t>0,4-0,5</t>
  </si>
  <si>
    <t xml:space="preserve"> 4-5</t>
  </si>
  <si>
    <t>15,5-16,5</t>
  </si>
  <si>
    <t>НЧС00005429</t>
  </si>
  <si>
    <t>НЧС00005430</t>
  </si>
  <si>
    <t>НЧС00005431</t>
  </si>
  <si>
    <t>НЧС00005436</t>
  </si>
  <si>
    <t>НЧС00005437</t>
  </si>
  <si>
    <t>НЧС00005438</t>
  </si>
  <si>
    <t>НЧС00005439</t>
  </si>
  <si>
    <t>НЧС00005749</t>
  </si>
  <si>
    <t>НЧС00005750</t>
  </si>
  <si>
    <t>НЧС00005433</t>
  </si>
  <si>
    <t>НЧС00005434</t>
  </si>
  <si>
    <t>НЧС00005435</t>
  </si>
  <si>
    <t>красный</t>
  </si>
  <si>
    <t>Красная серия (изделия ярко красного цвета)</t>
  </si>
  <si>
    <t>4600031118116</t>
  </si>
  <si>
    <t>КРС00002218</t>
  </si>
  <si>
    <t>4600031118758</t>
  </si>
  <si>
    <t>КРС00003398</t>
  </si>
  <si>
    <t>4600031119342</t>
  </si>
  <si>
    <t>КРС00003573</t>
  </si>
  <si>
    <t>4600031006604</t>
  </si>
  <si>
    <t>КРС14456607</t>
  </si>
  <si>
    <t>4600031003863</t>
  </si>
  <si>
    <t>КРС00000519</t>
  </si>
  <si>
    <t>4600031007823</t>
  </si>
  <si>
    <t>КРС14456976</t>
  </si>
  <si>
    <t>4600031003474</t>
  </si>
  <si>
    <t>КРС00000852</t>
  </si>
  <si>
    <t>Салатник Плошка большая</t>
  </si>
  <si>
    <t>4600031003481</t>
  </si>
  <si>
    <t>КРС00000512</t>
  </si>
  <si>
    <t>4600031110721</t>
  </si>
  <si>
    <t>КРС14458417</t>
  </si>
  <si>
    <t>Наборы для специй</t>
  </si>
  <si>
    <t>4600031008493</t>
  </si>
  <si>
    <t>КРС14457543</t>
  </si>
  <si>
    <t>Набор для специй Премиум Дуо</t>
  </si>
  <si>
    <t>солонка+перечница на подставке 
в индивидуальной коробке</t>
  </si>
  <si>
    <t>4600031008523</t>
  </si>
  <si>
    <t>КРС14457549</t>
  </si>
  <si>
    <t>Набор для специй Премиум Трио</t>
  </si>
  <si>
    <t>солонка+перечница+подставка для зубочисток  на подставке 
в индивидуальной коробке</t>
  </si>
  <si>
    <t>4600031008509</t>
  </si>
  <si>
    <t>КРС14457545</t>
  </si>
  <si>
    <t>Набор для специй Премиум Кватро</t>
  </si>
  <si>
    <t>солонка+перечница+подставка для зубочисток+салфетница на подставке 
в индивидуальной коробке</t>
  </si>
  <si>
    <t>4600031008516</t>
  </si>
  <si>
    <t>КРС14457547</t>
  </si>
  <si>
    <t>Набор для специй Премиум Макси</t>
  </si>
  <si>
    <t>солонка+перечница+подставка для зубочисток+салфетница+2 кувшинчика для масла/уксуса+горшочек для соуса с ложечкой на подставке 
в индивидуальной коробке</t>
  </si>
  <si>
    <t>Салфетницы</t>
  </si>
  <si>
    <t>4600031008257</t>
  </si>
  <si>
    <t>КРС14457267</t>
  </si>
  <si>
    <t>Салфетница Премиум</t>
  </si>
  <si>
    <t>4600031009629</t>
  </si>
  <si>
    <t>КРС14457990</t>
  </si>
  <si>
    <t>4600031006529</t>
  </si>
  <si>
    <t>КРС14456492</t>
  </si>
  <si>
    <t>Супник Новарусса №1</t>
  </si>
  <si>
    <t>в красочной обечайке</t>
  </si>
  <si>
    <t>4600031006536</t>
  </si>
  <si>
    <t>КРС14456551</t>
  </si>
  <si>
    <t>4600031007861</t>
  </si>
  <si>
    <t>КРС14456915</t>
  </si>
  <si>
    <t>4600031008905</t>
  </si>
  <si>
    <t>КРС14457747</t>
  </si>
  <si>
    <t>4600031003337</t>
  </si>
  <si>
    <t>КРС00000366</t>
  </si>
  <si>
    <t>4600031006666</t>
  </si>
  <si>
    <t>КРС00000329</t>
  </si>
  <si>
    <t>4600031003344</t>
  </si>
  <si>
    <t>КРС00000362</t>
  </si>
  <si>
    <t>4600031005508</t>
  </si>
  <si>
    <t>КРС00000348</t>
  </si>
  <si>
    <t>4600031003368</t>
  </si>
  <si>
    <t>КРС00000379</t>
  </si>
  <si>
    <t>4600031003351</t>
  </si>
  <si>
    <t>КРС00000372</t>
  </si>
  <si>
    <t>4600031003320</t>
  </si>
  <si>
    <t>КРС00000335</t>
  </si>
  <si>
    <t>4600031009278</t>
  </si>
  <si>
    <t>КРС14457932</t>
  </si>
  <si>
    <t>4600031117997</t>
  </si>
  <si>
    <t>КРС00002234</t>
  </si>
  <si>
    <t>4600031003375</t>
  </si>
  <si>
    <t>КРС00000413</t>
  </si>
  <si>
    <t>4600031005706</t>
  </si>
  <si>
    <t>КРС00000408</t>
  </si>
  <si>
    <t>4600031003580</t>
  </si>
  <si>
    <t>КРС00000403</t>
  </si>
  <si>
    <t>Кастрюля керамическая №1</t>
  </si>
  <si>
    <t>4600031006598</t>
  </si>
  <si>
    <t>КРС14456751</t>
  </si>
  <si>
    <t>4600031007144</t>
  </si>
  <si>
    <t>КРС00000748</t>
  </si>
  <si>
    <t>4600031007571</t>
  </si>
  <si>
    <t>КРС14456975</t>
  </si>
  <si>
    <t>4600031007274</t>
  </si>
  <si>
    <t>КРС14456752</t>
  </si>
  <si>
    <t>4600031110318</t>
  </si>
  <si>
    <t>КРС14458300</t>
  </si>
  <si>
    <t>4600031119366</t>
  </si>
  <si>
    <t>КРС00003578</t>
  </si>
  <si>
    <t>4600031003498</t>
  </si>
  <si>
    <t>КРС00000569</t>
  </si>
  <si>
    <t>Сковорода с крышкой</t>
  </si>
  <si>
    <t>4600031006352</t>
  </si>
  <si>
    <t>КРС00000565</t>
  </si>
  <si>
    <t>Сковорода без крышки</t>
  </si>
  <si>
    <t>4600031008158</t>
  </si>
  <si>
    <t>КРС14456967</t>
  </si>
  <si>
    <t>Сотейник Кватро</t>
  </si>
  <si>
    <t>9*17</t>
  </si>
  <si>
    <t>4600031008240</t>
  </si>
  <si>
    <t>КРС14457204</t>
  </si>
  <si>
    <t>4600031110370</t>
  </si>
  <si>
    <t>КРС14458326</t>
  </si>
  <si>
    <t>4600031009308</t>
  </si>
  <si>
    <t>КРС14457935</t>
  </si>
  <si>
    <t>4600031110141</t>
  </si>
  <si>
    <t>КРС14458193</t>
  </si>
  <si>
    <t>4600031118123</t>
  </si>
  <si>
    <t>КРС00002237</t>
  </si>
  <si>
    <t>4600031007175</t>
  </si>
  <si>
    <t>КРС14456559</t>
  </si>
  <si>
    <t>4600031110189</t>
  </si>
  <si>
    <t>КРС14458208</t>
  </si>
  <si>
    <t>4600031003856</t>
  </si>
  <si>
    <t>КРС00000459</t>
  </si>
  <si>
    <t>4600031003429</t>
  </si>
  <si>
    <t>КРС00000475</t>
  </si>
  <si>
    <t>4600031003412</t>
  </si>
  <si>
    <t>КРС00000879</t>
  </si>
  <si>
    <t>4600031003535</t>
  </si>
  <si>
    <t>КРС00000489</t>
  </si>
  <si>
    <t>4600031008189</t>
  </si>
  <si>
    <t>КРС14456973</t>
  </si>
  <si>
    <t>4600031007588</t>
  </si>
  <si>
    <t>КРС14456905</t>
  </si>
  <si>
    <t>4600031007595</t>
  </si>
  <si>
    <t>КРС14456953</t>
  </si>
  <si>
    <t>Бокал барный №2</t>
  </si>
  <si>
    <t>4600031007618</t>
  </si>
  <si>
    <t>КРС14456907</t>
  </si>
  <si>
    <t>Бокал барный №3</t>
  </si>
  <si>
    <t>4600031119137</t>
  </si>
  <si>
    <t>КРС00003464</t>
  </si>
  <si>
    <t>4600031008165</t>
  </si>
  <si>
    <t>КРС14457144</t>
  </si>
  <si>
    <t>4600031009681</t>
  </si>
  <si>
    <t>КРС14457988</t>
  </si>
  <si>
    <t>4600031009674</t>
  </si>
  <si>
    <t>КРС14457986</t>
  </si>
  <si>
    <t>4600031003511</t>
  </si>
  <si>
    <t>КРС00000607</t>
  </si>
  <si>
    <t>4600031118956</t>
  </si>
  <si>
    <t>КРС00003448</t>
  </si>
  <si>
    <t>4600031003290</t>
  </si>
  <si>
    <t>КРС00000670</t>
  </si>
  <si>
    <t>4600031009711</t>
  </si>
  <si>
    <t>КРС14457994</t>
  </si>
  <si>
    <t>4600031009933</t>
  </si>
  <si>
    <t>КРС14458006</t>
  </si>
  <si>
    <t>4600031009919</t>
  </si>
  <si>
    <t>КРС14458069</t>
  </si>
  <si>
    <t>4600031009940</t>
  </si>
  <si>
    <t>КРС14458001</t>
  </si>
  <si>
    <t>4600031009957</t>
  </si>
  <si>
    <t>КРС14458003</t>
  </si>
  <si>
    <t>4600031110585</t>
  </si>
  <si>
    <t>КРС14458339</t>
  </si>
  <si>
    <t>8,5,
блюдце 15</t>
  </si>
  <si>
    <t>4600031119441</t>
  </si>
  <si>
    <t>КРС00003449</t>
  </si>
  <si>
    <t>4600031120874</t>
  </si>
  <si>
    <t>КРС00003450</t>
  </si>
  <si>
    <t>мистика</t>
  </si>
  <si>
    <t>Серия МИСТИКА (матовые темные изделия с глянцевыми крапинами и бирюзовой поддувкой)</t>
  </si>
  <si>
    <t>МИС00005443</t>
  </si>
  <si>
    <t>МИС00005486</t>
  </si>
  <si>
    <t>МИС00005442</t>
  </si>
  <si>
    <t>МИС00005444</t>
  </si>
  <si>
    <t>МИС00005446</t>
  </si>
  <si>
    <t>МИС00005445</t>
  </si>
  <si>
    <t>МИС00005447</t>
  </si>
  <si>
    <t>4600031126173</t>
  </si>
  <si>
    <t>МИС00005707</t>
  </si>
  <si>
    <t>МИС00005480</t>
  </si>
  <si>
    <t>МИС00005482</t>
  </si>
  <si>
    <t>МИС00005485</t>
  </si>
  <si>
    <t>4600031126166</t>
  </si>
  <si>
    <t>МИС00005776</t>
  </si>
  <si>
    <t>МИС00005451</t>
  </si>
  <si>
    <t>МИС00005449</t>
  </si>
  <si>
    <t>МИС00005462</t>
  </si>
  <si>
    <t>МИС00005464</t>
  </si>
  <si>
    <t>МИС00005466</t>
  </si>
  <si>
    <t>МИС00005468</t>
  </si>
  <si>
    <t>МИС00005469</t>
  </si>
  <si>
    <t>МИС00005461</t>
  </si>
  <si>
    <t>МИС00005499</t>
  </si>
  <si>
    <t>МИС00005457</t>
  </si>
  <si>
    <t>МИС00005460</t>
  </si>
  <si>
    <t>МИС00005458</t>
  </si>
  <si>
    <t>МИС00005459</t>
  </si>
  <si>
    <t>МИС00005474</t>
  </si>
  <si>
    <t>МИС00005477</t>
  </si>
  <si>
    <t>МИС00005453</t>
  </si>
  <si>
    <t>МИС00005487</t>
  </si>
  <si>
    <t>МИС00005456</t>
  </si>
  <si>
    <t>МИС00005472</t>
  </si>
  <si>
    <t>МИС00005470</t>
  </si>
  <si>
    <t>МИС00005496</t>
  </si>
  <si>
    <t>МИС00005500</t>
  </si>
  <si>
    <t>МИС00005493</t>
  </si>
  <si>
    <t>МИС00005490</t>
  </si>
  <si>
    <t>МИС00005501</t>
  </si>
  <si>
    <t>корица</t>
  </si>
  <si>
    <t>Серия КОРИЦА (терракотовые изделия с темными крапинками и разводами под старину)</t>
  </si>
  <si>
    <t>КОР00005633</t>
  </si>
  <si>
    <t>КОР00005665</t>
  </si>
  <si>
    <t>Форма для пирога малая</t>
  </si>
  <si>
    <t>КОР00005761</t>
  </si>
  <si>
    <t>Форма для пирога овальная</t>
  </si>
  <si>
    <t>19,5*28</t>
  </si>
  <si>
    <t>КОР00005639</t>
  </si>
  <si>
    <t>Форма для запекания Кватро</t>
  </si>
  <si>
    <t>КОР00005503</t>
  </si>
  <si>
    <t>КОР00005506</t>
  </si>
  <si>
    <t>КОР00005508</t>
  </si>
  <si>
    <t>КОР00005510</t>
  </si>
  <si>
    <t>КОР00005512</t>
  </si>
  <si>
    <t>КОР00005534</t>
  </si>
  <si>
    <t>Горшочек для меда Русский</t>
  </si>
  <si>
    <t>надпись мёд, с обратной стороны соты с пчелой</t>
  </si>
  <si>
    <t>КОР00005452</t>
  </si>
  <si>
    <t>КОР00005450</t>
  </si>
  <si>
    <t>КОР00005574</t>
  </si>
  <si>
    <t>КОР00005478</t>
  </si>
  <si>
    <t>КОР00005606</t>
  </si>
  <si>
    <t>КОР00005476</t>
  </si>
  <si>
    <t>КОР00005488</t>
  </si>
  <si>
    <t>КОР00005455</t>
  </si>
  <si>
    <t>КОР00005631</t>
  </si>
  <si>
    <t>КОР00005594</t>
  </si>
  <si>
    <t>КОР00005586</t>
  </si>
  <si>
    <t>КОР00005498</t>
  </si>
  <si>
    <t>КОР00005637</t>
  </si>
  <si>
    <t>КОР00005494</t>
  </si>
  <si>
    <t>КОР00005491</t>
  </si>
  <si>
    <t>радуга</t>
  </si>
  <si>
    <t>Радужная серия (микс цветных ярких изделий, в коробе минимум два цвета или два цвета на изделии)</t>
  </si>
  <si>
    <t>4600031010014</t>
  </si>
  <si>
    <t>РАД14458093</t>
  </si>
  <si>
    <t>4600031112602</t>
  </si>
  <si>
    <t>РАД14458462</t>
  </si>
  <si>
    <t>4600031009643</t>
  </si>
  <si>
    <t>РАД14458463</t>
  </si>
  <si>
    <t>4600031110424</t>
  </si>
  <si>
    <t>РАД14458094</t>
  </si>
  <si>
    <t>4600031117898</t>
  </si>
  <si>
    <t>РАД00002159</t>
  </si>
  <si>
    <t>4600031005737</t>
  </si>
  <si>
    <t>РАД00000367</t>
  </si>
  <si>
    <t>4600031008912</t>
  </si>
  <si>
    <t>РАД14457746</t>
  </si>
  <si>
    <t>4600031003610</t>
  </si>
  <si>
    <t>РАД00000328</t>
  </si>
  <si>
    <t>4600031001104</t>
  </si>
  <si>
    <t>РАД00000363</t>
  </si>
  <si>
    <t>4600031005539</t>
  </si>
  <si>
    <t>РАД00000347</t>
  </si>
  <si>
    <t>4600031003122</t>
  </si>
  <si>
    <t>РАД00000380</t>
  </si>
  <si>
    <t>4600031005720</t>
  </si>
  <si>
    <t>РАД00000336</t>
  </si>
  <si>
    <t>4600031009285</t>
  </si>
  <si>
    <t>РАД14457933</t>
  </si>
  <si>
    <t>4600031003276</t>
  </si>
  <si>
    <t>РАД00000412</t>
  </si>
  <si>
    <t>4600031005690</t>
  </si>
  <si>
    <t>РАД00000407</t>
  </si>
  <si>
    <t>4600031003573</t>
  </si>
  <si>
    <t>РАД14456390</t>
  </si>
  <si>
    <t>4600031006611</t>
  </si>
  <si>
    <t>РАД14456627</t>
  </si>
  <si>
    <t>4600031006567</t>
  </si>
  <si>
    <t>РАД00000749</t>
  </si>
  <si>
    <t>4600031007564</t>
  </si>
  <si>
    <t>РАД14456947</t>
  </si>
  <si>
    <t>4600031008141</t>
  </si>
  <si>
    <t>РАД14456966</t>
  </si>
  <si>
    <t>4600031007113</t>
  </si>
  <si>
    <t>РАД14456635</t>
  </si>
  <si>
    <t>4600031003245</t>
  </si>
  <si>
    <t>РАД14456737</t>
  </si>
  <si>
    <t>формы для запекания</t>
  </si>
  <si>
    <t>4600031008233</t>
  </si>
  <si>
    <t>РАД14457203</t>
  </si>
  <si>
    <t>4600031116679</t>
  </si>
  <si>
    <t>РАД14458445</t>
  </si>
  <si>
    <t>4600031118666</t>
  </si>
  <si>
    <t>РАД00003356</t>
  </si>
  <si>
    <t>4600031126012</t>
  </si>
  <si>
    <t>РАД00005766</t>
  </si>
  <si>
    <t>4600031126005</t>
  </si>
  <si>
    <t>РАД00005853</t>
  </si>
  <si>
    <t>4600031117867</t>
  </si>
  <si>
    <t>РАД00002154</t>
  </si>
  <si>
    <t>4600031009131</t>
  </si>
  <si>
    <t>РАД14457898</t>
  </si>
  <si>
    <t>4600031009209</t>
  </si>
  <si>
    <t>РАД14457899</t>
  </si>
  <si>
    <t>4600031117515</t>
  </si>
  <si>
    <t>РАД14458109</t>
  </si>
  <si>
    <t>Блюдце малое</t>
  </si>
  <si>
    <t>4600031116648</t>
  </si>
  <si>
    <t>РАД14458498</t>
  </si>
  <si>
    <t>Блюдце большое</t>
  </si>
  <si>
    <t>4600031009322</t>
  </si>
  <si>
    <t>РАД14457937</t>
  </si>
  <si>
    <t>4600031110158</t>
  </si>
  <si>
    <t>РАД14458194</t>
  </si>
  <si>
    <t>4600031117874</t>
  </si>
  <si>
    <t>РАД00002219</t>
  </si>
  <si>
    <t>4600031006628</t>
  </si>
  <si>
    <t>РАД00001012</t>
  </si>
  <si>
    <t>4600031006574</t>
  </si>
  <si>
    <t>РАД00000830</t>
  </si>
  <si>
    <t>4600031007816</t>
  </si>
  <si>
    <t>РАД14456945</t>
  </si>
  <si>
    <t>4600031118109</t>
  </si>
  <si>
    <t>РАД00002236</t>
  </si>
  <si>
    <t>4600031118659</t>
  </si>
  <si>
    <t>РАД00003354</t>
  </si>
  <si>
    <t>4600031118680</t>
  </si>
  <si>
    <t>РАД00003358</t>
  </si>
  <si>
    <t>4600031007168</t>
  </si>
  <si>
    <t>РАД14456557</t>
  </si>
  <si>
    <t>4600031003795</t>
  </si>
  <si>
    <t>РАД14456558</t>
  </si>
  <si>
    <t>4600031003283</t>
  </si>
  <si>
    <t>РАД14456545</t>
  </si>
  <si>
    <t>4600031008684</t>
  </si>
  <si>
    <t>РАД14456972</t>
  </si>
  <si>
    <t>4600031003955</t>
  </si>
  <si>
    <t>РАД00000458</t>
  </si>
  <si>
    <t>4600031112244</t>
  </si>
  <si>
    <t>РАД14458120</t>
  </si>
  <si>
    <t>4600031003160</t>
  </si>
  <si>
    <t>РАД00000474</t>
  </si>
  <si>
    <t>4600031003153</t>
  </si>
  <si>
    <t>РАД00000471</t>
  </si>
  <si>
    <t>4600031003238</t>
  </si>
  <si>
    <t>РАД00000513</t>
  </si>
  <si>
    <t>4600031110745</t>
  </si>
  <si>
    <t>РАД14458419</t>
  </si>
  <si>
    <t>4600031006680</t>
  </si>
  <si>
    <t>РАД00000885</t>
  </si>
  <si>
    <t>4600031003252</t>
  </si>
  <si>
    <t>РАД00000886</t>
  </si>
  <si>
    <t>4600031118963</t>
  </si>
  <si>
    <t>РАД00003447</t>
  </si>
  <si>
    <t>4600031009841</t>
  </si>
  <si>
    <t>РАД14458005</t>
  </si>
  <si>
    <t>4600031009810</t>
  </si>
  <si>
    <t>РАД14458004</t>
  </si>
  <si>
    <t>4600031009728</t>
  </si>
  <si>
    <t>РАД14457995</t>
  </si>
  <si>
    <t>4600031111278</t>
  </si>
  <si>
    <t>РАД14458176</t>
  </si>
  <si>
    <t>4600031111216</t>
  </si>
  <si>
    <t>РАД14458294</t>
  </si>
  <si>
    <t>4600031119144</t>
  </si>
  <si>
    <t>РАД00003465</t>
  </si>
  <si>
    <r>
      <t>в коробе один цвет сервиза, в разных коробах могут быть разные цвета</t>
    </r>
    <r>
      <rPr>
        <sz val="10"/>
        <rFont val="Arial Cyr"/>
        <charset val="204"/>
      </rPr>
      <t xml:space="preserve">
</t>
    </r>
    <r>
      <rPr>
        <sz val="9"/>
        <rFont val="Arial Cyr"/>
        <charset val="204"/>
      </rPr>
      <t>чайник Элегант (1,2л)  - 1 шт,
сахарница Элегант (0,4л) - 1 шт,
чашка Элегант с блюдцем  (0,25л)- 6 шт</t>
    </r>
  </si>
  <si>
    <t>4600031009667</t>
  </si>
  <si>
    <t>РАД14457985</t>
  </si>
  <si>
    <t>4600031009698</t>
  </si>
  <si>
    <t>РАД14457987</t>
  </si>
  <si>
    <t>4600031110691</t>
  </si>
  <si>
    <t>РАД14458295</t>
  </si>
  <si>
    <t>4600031009834</t>
  </si>
  <si>
    <t>РАД14458000</t>
  </si>
  <si>
    <t>4600031009827</t>
  </si>
  <si>
    <t>РАД14458002</t>
  </si>
  <si>
    <t>4600031112268</t>
  </si>
  <si>
    <t>РАД14458084</t>
  </si>
  <si>
    <t>4600031116686</t>
  </si>
  <si>
    <t>РАД14458522</t>
  </si>
  <si>
    <t>4600031116693</t>
  </si>
  <si>
    <t>РАД14457967</t>
  </si>
  <si>
    <t>4600031119380</t>
  </si>
  <si>
    <t>РАД00003452</t>
  </si>
  <si>
    <t>4600031120867</t>
  </si>
  <si>
    <t>РАД00003455</t>
  </si>
  <si>
    <t>4600031003269</t>
  </si>
  <si>
    <t>РАД00000632</t>
  </si>
  <si>
    <t>4600031003597</t>
  </si>
  <si>
    <t>РАД00000669</t>
  </si>
  <si>
    <t>4600031007656</t>
  </si>
  <si>
    <t>РАД14456904</t>
  </si>
  <si>
    <t>4600031007663</t>
  </si>
  <si>
    <t>РАД14456950</t>
  </si>
  <si>
    <t>4600031007670</t>
  </si>
  <si>
    <t>РАД14456807</t>
  </si>
  <si>
    <t>4600031007359</t>
  </si>
  <si>
    <t>РАД14456794</t>
  </si>
  <si>
    <t>старина</t>
  </si>
  <si>
    <t>Старинная серия (изделия в старинной обработке)</t>
  </si>
  <si>
    <t>4600031002361</t>
  </si>
  <si>
    <t>СТР00000391</t>
  </si>
  <si>
    <t>4600031008264</t>
  </si>
  <si>
    <t>СТР14457278</t>
  </si>
  <si>
    <t>4600031001906</t>
  </si>
  <si>
    <t>СТР00000307</t>
  </si>
  <si>
    <t>4600031002378</t>
  </si>
  <si>
    <t>СТР00000301</t>
  </si>
  <si>
    <t>4600031001883</t>
  </si>
  <si>
    <t>СТР00000303</t>
  </si>
  <si>
    <t>4600031001890</t>
  </si>
  <si>
    <t>СТР00000305</t>
  </si>
  <si>
    <t>4600031002576</t>
  </si>
  <si>
    <t>СТР00000309</t>
  </si>
  <si>
    <t>4600031002583</t>
  </si>
  <si>
    <t>СТР00000311</t>
  </si>
  <si>
    <t>4600031001913</t>
  </si>
  <si>
    <t>СТР00000313</t>
  </si>
  <si>
    <t>4600031001920</t>
  </si>
  <si>
    <t>СТР00000315</t>
  </si>
  <si>
    <t>4600031001937</t>
  </si>
  <si>
    <t>СТР00000317</t>
  </si>
  <si>
    <t>4600031001944</t>
  </si>
  <si>
    <t>СТР00000319</t>
  </si>
  <si>
    <t>4600031001951</t>
  </si>
  <si>
    <t>СТР00000321</t>
  </si>
  <si>
    <t>4600031110356</t>
  </si>
  <si>
    <t>СТР14458335</t>
  </si>
  <si>
    <t>4600031121239</t>
  </si>
  <si>
    <t>СТР00004558</t>
  </si>
  <si>
    <t>4600031010069</t>
  </si>
  <si>
    <t>СТР14458008</t>
  </si>
  <si>
    <t>4600031007687</t>
  </si>
  <si>
    <t>СТР14456902</t>
  </si>
  <si>
    <t>4600031007694</t>
  </si>
  <si>
    <t>СТР14456951</t>
  </si>
  <si>
    <t>4600031007717</t>
  </si>
  <si>
    <t>СТР14456906</t>
  </si>
  <si>
    <t>4600031007786</t>
  </si>
  <si>
    <t>СТР14456957</t>
  </si>
  <si>
    <t>4600031002149</t>
  </si>
  <si>
    <t>СТР00000416</t>
  </si>
  <si>
    <t>Кокотница №1</t>
  </si>
  <si>
    <t>4600031117980</t>
  </si>
  <si>
    <t>СТР00002217</t>
  </si>
  <si>
    <t>4600031001982</t>
  </si>
  <si>
    <t>СТР00000340</t>
  </si>
  <si>
    <t>4600031002637</t>
  </si>
  <si>
    <t>СТР00000360</t>
  </si>
  <si>
    <t>4600031001968</t>
  </si>
  <si>
    <t>СТР00000326</t>
  </si>
  <si>
    <t>4600031001999</t>
  </si>
  <si>
    <t>СТР00000345</t>
  </si>
  <si>
    <t>4600031009216</t>
  </si>
  <si>
    <t>СТР14457913</t>
  </si>
  <si>
    <t>4600031001975</t>
  </si>
  <si>
    <t>СТР00000333</t>
  </si>
  <si>
    <t>4600031005232</t>
  </si>
  <si>
    <t>СТР00000378</t>
  </si>
  <si>
    <t>4600031002675</t>
  </si>
  <si>
    <t>СТР00000278</t>
  </si>
  <si>
    <t>4600031002668</t>
  </si>
  <si>
    <t>СТР00000493</t>
  </si>
  <si>
    <t>4600031005256</t>
  </si>
  <si>
    <t>СТР00000999</t>
  </si>
  <si>
    <t>4600031005201</t>
  </si>
  <si>
    <t>СТР00000473</t>
  </si>
  <si>
    <t>4600031005416</t>
  </si>
  <si>
    <t>СТР00000470</t>
  </si>
  <si>
    <t>4600031002231</t>
  </si>
  <si>
    <t>СТР00000455</t>
  </si>
  <si>
    <t>4600031009315</t>
  </si>
  <si>
    <t>СТР14457936</t>
  </si>
  <si>
    <t>4600031110363</t>
  </si>
  <si>
    <t>СТР14458241</t>
  </si>
  <si>
    <t>4600031118130</t>
  </si>
  <si>
    <t>СТР00002219</t>
  </si>
  <si>
    <t>4600031117669</t>
  </si>
  <si>
    <t>СТР00002124</t>
  </si>
  <si>
    <t>4600031002293</t>
  </si>
  <si>
    <t>СТР00000510</t>
  </si>
  <si>
    <t>4600031110752</t>
  </si>
  <si>
    <t>СТР14458420</t>
  </si>
  <si>
    <t>4600031117683</t>
  </si>
  <si>
    <t>СТР00002130</t>
  </si>
  <si>
    <t>4600031118444</t>
  </si>
  <si>
    <t>СТР00003279</t>
  </si>
  <si>
    <t>4600031118499</t>
  </si>
  <si>
    <t>СТР00002852</t>
  </si>
  <si>
    <t>4600031116709</t>
  </si>
  <si>
    <t>СТР14458349</t>
  </si>
  <si>
    <t>4600031112299</t>
  </si>
  <si>
    <t>СТР14458085</t>
  </si>
  <si>
    <t>4600031112336</t>
  </si>
  <si>
    <t>СТР14457709</t>
  </si>
  <si>
    <t>4600031003054</t>
  </si>
  <si>
    <t>СТР00000604</t>
  </si>
  <si>
    <t>4600031008202</t>
  </si>
  <si>
    <t>СТР14457186</t>
  </si>
  <si>
    <t>Чайник Уют с владышем</t>
  </si>
  <si>
    <t>0,3*0,54*0,285 / 0,06</t>
  </si>
  <si>
    <t>4600031120935</t>
  </si>
  <si>
    <t>СТР00004373</t>
  </si>
  <si>
    <t>4600031120942</t>
  </si>
  <si>
    <t>СТР00004445</t>
  </si>
  <si>
    <t>4600031002347</t>
  </si>
  <si>
    <t>СТР00000630</t>
  </si>
  <si>
    <t>4600031001142</t>
  </si>
  <si>
    <t>СТР00000639</t>
  </si>
  <si>
    <t>10, с блюдцем 14</t>
  </si>
  <si>
    <t>4600031008752</t>
  </si>
  <si>
    <t>СТР14456868</t>
  </si>
  <si>
    <t>4600031002156</t>
  </si>
  <si>
    <t>СТР00000426</t>
  </si>
  <si>
    <t>4600031002385</t>
  </si>
  <si>
    <t>СТР00000636</t>
  </si>
  <si>
    <t>Чашка для чая рельефная</t>
  </si>
  <si>
    <t>рельефные надписи:
- "Я-русский"
- "Славное Белогорье"</t>
  </si>
  <si>
    <t>4600031120898</t>
  </si>
  <si>
    <t>СТР00004372</t>
  </si>
  <si>
    <t>чайник Кроха средний (0,7л)  - 1 шт,
сахарница Орнамент (0,5л) - 1 шт,
сливочник (0,3л) - 1 шт,
чашка (Штр., Орн.) с блюдцем  (0,25л)- 6 шт</t>
  </si>
  <si>
    <t>4600031002170</t>
  </si>
  <si>
    <t>СТР00000433</t>
  </si>
  <si>
    <t>4600031002187</t>
  </si>
  <si>
    <t>СТР00000435</t>
  </si>
  <si>
    <t>4600031002194</t>
  </si>
  <si>
    <t>СТР00000437</t>
  </si>
  <si>
    <t>4600031002644</t>
  </si>
  <si>
    <t>СТР00000440</t>
  </si>
  <si>
    <t>4600031002217</t>
  </si>
  <si>
    <t>СТР00000442</t>
  </si>
  <si>
    <t>4600031002224</t>
  </si>
  <si>
    <t>СТР00000444</t>
  </si>
  <si>
    <t>4600031124506</t>
  </si>
  <si>
    <t>СТР00005415</t>
  </si>
  <si>
    <t>4600031005249</t>
  </si>
  <si>
    <t>СТР00000452</t>
  </si>
  <si>
    <t>шёлк</t>
  </si>
  <si>
    <t>Шёлковая серия (изделия с матовым шелковистым покрытием)</t>
  </si>
  <si>
    <t>4600031005393</t>
  </si>
  <si>
    <t>ШЛК14456726</t>
  </si>
  <si>
    <t>4600031121215</t>
  </si>
  <si>
    <t>ШЛК00004369</t>
  </si>
  <si>
    <t>Бокал с характером</t>
  </si>
  <si>
    <t>4600031007724</t>
  </si>
  <si>
    <t>ШЛК14456948</t>
  </si>
  <si>
    <t>4600031007731</t>
  </si>
  <si>
    <t>ШЛК14456952</t>
  </si>
  <si>
    <t>4600031007748</t>
  </si>
  <si>
    <t>ШЛК14456955</t>
  </si>
  <si>
    <t>4600031009773</t>
  </si>
  <si>
    <t>ШЛК14458009</t>
  </si>
  <si>
    <t>4600031005294</t>
  </si>
  <si>
    <t>ШЛК00000453</t>
  </si>
  <si>
    <t>4600031000602</t>
  </si>
  <si>
    <t>ШЛК00000553</t>
  </si>
  <si>
    <t>4600031002040</t>
  </si>
  <si>
    <t>ШЛК00000606</t>
  </si>
  <si>
    <t>4600031002033</t>
  </si>
  <si>
    <t>ШЛК00000611</t>
  </si>
  <si>
    <t>4600031002057</t>
  </si>
  <si>
    <t>ШЛК00000546</t>
  </si>
  <si>
    <t>4600031005157</t>
  </si>
  <si>
    <t>ШЛК00000572</t>
  </si>
  <si>
    <t>4600031002095</t>
  </si>
  <si>
    <t>ШЛК00000621</t>
  </si>
  <si>
    <t>4600031005133</t>
  </si>
  <si>
    <t>ШЛК00000625</t>
  </si>
  <si>
    <t>4600031126210</t>
  </si>
  <si>
    <t>ШЛК00004936</t>
  </si>
  <si>
    <t>4600031119878</t>
  </si>
  <si>
    <t>ШЛК00004091</t>
  </si>
  <si>
    <t>4600031120829</t>
  </si>
  <si>
    <t>ШЛК00004228</t>
  </si>
  <si>
    <t>4600031112596</t>
  </si>
  <si>
    <t>ШЛК14458454</t>
  </si>
  <si>
    <t>4600031003085</t>
  </si>
  <si>
    <t>ШЛК00000410</t>
  </si>
  <si>
    <t>4600031005171</t>
  </si>
  <si>
    <t>ШЛК00000405</t>
  </si>
  <si>
    <t>4600031117638</t>
  </si>
  <si>
    <t>ШЛК00002019</t>
  </si>
  <si>
    <t>4600031009261</t>
  </si>
  <si>
    <t>ШЛК14457931</t>
  </si>
  <si>
    <t>4600031000879</t>
  </si>
  <si>
    <t>ШЛК00000361</t>
  </si>
  <si>
    <t>4600031000787</t>
  </si>
  <si>
    <t>ШЛК00000327</t>
  </si>
  <si>
    <t>4600031000855</t>
  </si>
  <si>
    <t>ШЛК00000346</t>
  </si>
  <si>
    <t>4600031000824</t>
  </si>
  <si>
    <t>ШЛК00000341</t>
  </si>
  <si>
    <t>4600031010106</t>
  </si>
  <si>
    <t>ШЛК14458156</t>
  </si>
  <si>
    <t>4600031000794</t>
  </si>
  <si>
    <t>ШЛК00000334</t>
  </si>
  <si>
    <t>4600031000886</t>
  </si>
  <si>
    <t>ШЛК00000417</t>
  </si>
  <si>
    <t>4600031007199</t>
  </si>
  <si>
    <t>ШЛК14456556</t>
  </si>
  <si>
    <t>4600031005287</t>
  </si>
  <si>
    <t>ШЛК00000564</t>
  </si>
  <si>
    <t>4600031005270</t>
  </si>
  <si>
    <t>ШЛК00000567</t>
  </si>
  <si>
    <t>4600031118451</t>
  </si>
  <si>
    <t>ШЛК00002857</t>
  </si>
  <si>
    <t>4600031118468</t>
  </si>
  <si>
    <t>ШЛК00002855</t>
  </si>
  <si>
    <t>4600031110783</t>
  </si>
  <si>
    <t>ШЛК14458422</t>
  </si>
  <si>
    <t>4600031117652</t>
  </si>
  <si>
    <t>ШЛК00002123</t>
  </si>
  <si>
    <t>чугун</t>
  </si>
  <si>
    <t>Чугунная серия (керамическая посуда с внешним покрытием, напоминающим чугун)</t>
  </si>
  <si>
    <t>4600031000732</t>
  </si>
  <si>
    <t>ЧУГ00000620</t>
  </si>
  <si>
    <t>4600031000749</t>
  </si>
  <si>
    <t>ЧУГ00000624</t>
  </si>
  <si>
    <r>
      <t xml:space="preserve">9,
</t>
    </r>
    <r>
      <rPr>
        <b/>
        <sz val="7"/>
        <rFont val="Arial"/>
        <family val="2"/>
        <charset val="204"/>
      </rPr>
      <t>блюдце</t>
    </r>
    <r>
      <rPr>
        <b/>
        <sz val="9"/>
        <rFont val="Arial"/>
        <family val="2"/>
        <charset val="204"/>
      </rPr>
      <t xml:space="preserve"> 14</t>
    </r>
  </si>
  <si>
    <t>4600031002552</t>
  </si>
  <si>
    <t>ЧУГ00000629</t>
  </si>
  <si>
    <t>4600031005485</t>
  </si>
  <si>
    <t>ЧУГ00000638</t>
  </si>
  <si>
    <t>4600031002569</t>
  </si>
  <si>
    <t>ЧУГ00000653</t>
  </si>
  <si>
    <t>4600031005164</t>
  </si>
  <si>
    <t>ЧУГ00000658</t>
  </si>
  <si>
    <t>Чашка Чайная с блюдцем</t>
  </si>
  <si>
    <t>12,
блюдце 15</t>
  </si>
  <si>
    <t>4600031008707</t>
  </si>
  <si>
    <t>ЧУГ14457630</t>
  </si>
  <si>
    <t>4600031005409</t>
  </si>
  <si>
    <t>ЧУГ00000668</t>
  </si>
  <si>
    <t>4600031002514</t>
  </si>
  <si>
    <t>ЧУГ00000552</t>
  </si>
  <si>
    <t>4600031000725</t>
  </si>
  <si>
    <t>ЧУГ00000571</t>
  </si>
  <si>
    <t>4600031003047</t>
  </si>
  <si>
    <t>ЧУГ00000605</t>
  </si>
  <si>
    <t>4600031003030</t>
  </si>
  <si>
    <t>ЧУГ00000610</t>
  </si>
  <si>
    <t>4600031001098</t>
  </si>
  <si>
    <t>ЧУГ00000545</t>
  </si>
  <si>
    <t>4600031009162</t>
  </si>
  <si>
    <t>ЧУГ14457905</t>
  </si>
  <si>
    <t>4600031009186</t>
  </si>
  <si>
    <t>ЧУГ14457904</t>
  </si>
  <si>
    <t>4600031002477</t>
  </si>
  <si>
    <t>ЧУГ00000415</t>
  </si>
  <si>
    <t>4600031002446</t>
  </si>
  <si>
    <t>ЧУГ00000401</t>
  </si>
  <si>
    <t>4600031002460</t>
  </si>
  <si>
    <t>ЧУГ00000409</t>
  </si>
  <si>
    <t>4600031002453</t>
  </si>
  <si>
    <t>ЧУГ00000404</t>
  </si>
  <si>
    <t>4600031002439</t>
  </si>
  <si>
    <t>ЧУГ00000359</t>
  </si>
  <si>
    <t>4600031002392</t>
  </si>
  <si>
    <t>ЧУГ00000325</t>
  </si>
  <si>
    <t>4600031002422</t>
  </si>
  <si>
    <t>ЧУГ00000344</t>
  </si>
  <si>
    <t>4600031002620</t>
  </si>
  <si>
    <t>ЧУГ00000332</t>
  </si>
  <si>
    <t>4600031002415</t>
  </si>
  <si>
    <t>ЧУГ00000339</t>
  </si>
  <si>
    <t>4600031003757</t>
  </si>
  <si>
    <t>ЧУГ14456603</t>
  </si>
  <si>
    <t>4600031001166</t>
  </si>
  <si>
    <t>ЧУГ00000279</t>
  </si>
  <si>
    <t>4600031001159</t>
  </si>
  <si>
    <t>ЧУГ00000494</t>
  </si>
  <si>
    <t>4600031005218</t>
  </si>
  <si>
    <t>ЧУГ00000568</t>
  </si>
  <si>
    <t>4600031005225</t>
  </si>
  <si>
    <t>ЧУГ00000563</t>
  </si>
  <si>
    <t>4600031002538</t>
  </si>
  <si>
    <t>ЧУГ00000587</t>
  </si>
  <si>
    <t>4600031003092</t>
  </si>
  <si>
    <t>ЧУГ00000457</t>
  </si>
  <si>
    <t>4600031118505</t>
  </si>
  <si>
    <t>ЧУГ00002853</t>
  </si>
  <si>
    <t>4600031110769</t>
  </si>
  <si>
    <t>ЧУГ14458421</t>
  </si>
  <si>
    <t>черный атлас</t>
  </si>
  <si>
    <t>Серия ЧЕРНЫЙ АТЛАС (матовое черное покрытие)</t>
  </si>
  <si>
    <t>ЧАТ00005528</t>
  </si>
  <si>
    <t>ЧАТ00005709</t>
  </si>
  <si>
    <t>ЧАТ00005568</t>
  </si>
  <si>
    <t>ЧАТ00005565</t>
  </si>
  <si>
    <t>ЧАТ00005577</t>
  </si>
  <si>
    <t>ЧАТ00005571</t>
  </si>
  <si>
    <t>ЧАТ00005598</t>
  </si>
  <si>
    <t>ЧАТ00005614</t>
  </si>
  <si>
    <t>ЧАТ00005616</t>
  </si>
  <si>
    <t>ЧАТ00005635</t>
  </si>
  <si>
    <t>ЧАТ00005620</t>
  </si>
  <si>
    <t>ЧАТ00005618</t>
  </si>
  <si>
    <t>ЧАТ00005636</t>
  </si>
  <si>
    <t>оливки</t>
  </si>
  <si>
    <t>Оливковая серия (матовое шелковистое покрытие оливкового цвета)</t>
  </si>
  <si>
    <t>ОЛИ00005518</t>
  </si>
  <si>
    <t>ОЛИ00005448</t>
  </si>
  <si>
    <t>ОЛИ00005537</t>
  </si>
  <si>
    <t>ОЛИ00005547</t>
  </si>
  <si>
    <t>ОЛИ00005580</t>
  </si>
  <si>
    <t>ОЛИ00005591</t>
  </si>
  <si>
    <t>ОЛИ00005612</t>
  </si>
  <si>
    <t>ОЛИ00005489</t>
  </si>
  <si>
    <t>ОЛИ00005613</t>
  </si>
  <si>
    <t>ОЛИ00005479</t>
  </si>
  <si>
    <t>4600031125855</t>
  </si>
  <si>
    <t>ОЛИ00005610</t>
  </si>
  <si>
    <t>4600031125862</t>
  </si>
  <si>
    <t>ОЛИ00005764</t>
  </si>
  <si>
    <t>ОЛИ00005492</t>
  </si>
  <si>
    <t>ОЛИ00005495</t>
  </si>
  <si>
    <t>мрамор</t>
  </si>
  <si>
    <t>Мраморная серия (внешнее покрытие под мрамор)</t>
  </si>
  <si>
    <t>4600031007281</t>
  </si>
  <si>
    <t>МРМ14456700</t>
  </si>
  <si>
    <t>4600031009605</t>
  </si>
  <si>
    <t>МРМ14457993</t>
  </si>
  <si>
    <t>4600031117690</t>
  </si>
  <si>
    <t>МРМ00002129</t>
  </si>
  <si>
    <t>4600031118413</t>
  </si>
  <si>
    <t>МРМ00002220</t>
  </si>
  <si>
    <t>4600031118390</t>
  </si>
  <si>
    <t>МРМ00002851</t>
  </si>
  <si>
    <t>4600031110738</t>
  </si>
  <si>
    <t>МРМ14458418</t>
  </si>
  <si>
    <t>4600031126494</t>
  </si>
  <si>
    <t>МРМ00005938</t>
  </si>
  <si>
    <t>4600031007441</t>
  </si>
  <si>
    <t>МРМ14456674</t>
  </si>
  <si>
    <t>4600031007045</t>
  </si>
  <si>
    <t>МРМ00000812</t>
  </si>
  <si>
    <t>4600031007953</t>
  </si>
  <si>
    <t>МРМ14457139</t>
  </si>
  <si>
    <t>4600031008219</t>
  </si>
  <si>
    <t>МРМ00000813</t>
  </si>
  <si>
    <t>4600031007120</t>
  </si>
  <si>
    <t>МРМ14456638</t>
  </si>
  <si>
    <t>4600031007090</t>
  </si>
  <si>
    <t>МРМ14456673</t>
  </si>
  <si>
    <t>4600031007038</t>
  </si>
  <si>
    <t>МРМ00000816</t>
  </si>
  <si>
    <t>4600031006987</t>
  </si>
  <si>
    <t>МРМ00000815</t>
  </si>
  <si>
    <t>4600031006901</t>
  </si>
  <si>
    <t>МРМ00000811</t>
  </si>
  <si>
    <t>4600031124278</t>
  </si>
  <si>
    <t>МРМ00005367</t>
  </si>
  <si>
    <t>4600031006925</t>
  </si>
  <si>
    <t>МРМ00000821</t>
  </si>
  <si>
    <t>4600031006918</t>
  </si>
  <si>
    <t>МРМ00000820</t>
  </si>
  <si>
    <t>4600031007762</t>
  </si>
  <si>
    <t>МРМ14456960</t>
  </si>
  <si>
    <t>4600031007625</t>
  </si>
  <si>
    <t>МРМ14456949</t>
  </si>
  <si>
    <t>4600031007632</t>
  </si>
  <si>
    <t>МРМ14456954</t>
  </si>
  <si>
    <t>4600031007649</t>
  </si>
  <si>
    <t>МРМ14456956</t>
  </si>
  <si>
    <t>4600031007489</t>
  </si>
  <si>
    <t>МРМ14456851</t>
  </si>
  <si>
    <t>4600031006895</t>
  </si>
  <si>
    <t>МРМ00000818</t>
  </si>
  <si>
    <t>4600031010083</t>
  </si>
  <si>
    <t>МРМ14458152</t>
  </si>
  <si>
    <t>4600031007472</t>
  </si>
  <si>
    <t>МРМ14456861</t>
  </si>
  <si>
    <t>4600031008653</t>
  </si>
  <si>
    <t>МРМ14456977</t>
  </si>
  <si>
    <t>4600031007427</t>
  </si>
  <si>
    <t>МРМ14456844</t>
  </si>
  <si>
    <t>4600031007397</t>
  </si>
  <si>
    <t>МРМ14456944</t>
  </si>
  <si>
    <t>4600031118741</t>
  </si>
  <si>
    <t>МРМ00003416</t>
  </si>
  <si>
    <t>4600031120799</t>
  </si>
  <si>
    <t>МРМ00004326</t>
  </si>
  <si>
    <t>4600031007854</t>
  </si>
  <si>
    <t>МРМ14456876</t>
  </si>
  <si>
    <t>4600031007410</t>
  </si>
  <si>
    <t>МРМ14456860</t>
  </si>
  <si>
    <t>4600031007434</t>
  </si>
  <si>
    <t>МРМ14457194</t>
  </si>
  <si>
    <t>4600031008172</t>
  </si>
  <si>
    <t>МРМ14456943</t>
  </si>
  <si>
    <t>4600031007380</t>
  </si>
  <si>
    <t>МРМ14456847</t>
  </si>
  <si>
    <t>4600031010052</t>
  </si>
  <si>
    <t>МРМ14458143</t>
  </si>
  <si>
    <t>4600031007021</t>
  </si>
  <si>
    <t>МРМ00000806</t>
  </si>
  <si>
    <t>малахит</t>
  </si>
  <si>
    <t>Малахитовая серия</t>
  </si>
  <si>
    <t>МАЛ00005555</t>
  </si>
  <si>
    <t>МАЛ00005516</t>
  </si>
  <si>
    <t>МАЛ00005531</t>
  </si>
  <si>
    <t>МАЛ00005526</t>
  </si>
  <si>
    <t>МАЛ00005521</t>
  </si>
  <si>
    <t>МАЛ00005702</t>
  </si>
  <si>
    <t>МАЛ00005558</t>
  </si>
  <si>
    <t>4600031126517</t>
  </si>
  <si>
    <t>МАЛ00005986</t>
  </si>
  <si>
    <t>МАЛ00005540</t>
  </si>
  <si>
    <t>МАЛ00005622</t>
  </si>
  <si>
    <t>МАЛ00005641</t>
  </si>
  <si>
    <t>МАЛ00005551</t>
  </si>
  <si>
    <t>МАЛ00005630</t>
  </si>
  <si>
    <t>МАЛ00005562</t>
  </si>
  <si>
    <t>МАЛ00005583</t>
  </si>
  <si>
    <t>МАЛ00005626</t>
  </si>
  <si>
    <t>МАЛ00005627</t>
  </si>
  <si>
    <t>МАЛ00005628</t>
  </si>
  <si>
    <t>ИТОГО:</t>
  </si>
  <si>
    <r>
      <t xml:space="preserve">Прайс-лист Борисовская керамика ВАКУУМИРОВАННЫЕ НАБОРЫ ПОСУДЫ
 (к) - в корзине из картона, </t>
    </r>
    <r>
      <rPr>
        <b/>
        <sz val="14"/>
        <color indexed="12"/>
        <rFont val="Arial Cyr"/>
        <charset val="204"/>
      </rPr>
      <t>(П) - на подложке из картона</t>
    </r>
    <r>
      <rPr>
        <b/>
        <sz val="14"/>
        <rFont val="Arial Cyr"/>
        <charset val="204"/>
      </rPr>
      <t xml:space="preserve">, </t>
    </r>
    <r>
      <rPr>
        <b/>
        <sz val="14"/>
        <color indexed="10"/>
        <rFont val="Arial Cyr"/>
        <charset val="204"/>
      </rPr>
      <t>(л) - на корзинке из лозы</t>
    </r>
    <r>
      <rPr>
        <b/>
        <sz val="14"/>
        <rFont val="Arial Cyr"/>
        <charset val="204"/>
      </rPr>
      <t xml:space="preserve">, </t>
    </r>
    <r>
      <rPr>
        <b/>
        <sz val="14"/>
        <color indexed="17"/>
        <rFont val="Arial Cyr"/>
        <charset val="204"/>
      </rPr>
      <t>(Ц)-на цветной подложке</t>
    </r>
  </si>
  <si>
    <t>Подложка</t>
  </si>
  <si>
    <r>
      <t xml:space="preserve">Фото 
</t>
    </r>
    <r>
      <rPr>
        <b/>
        <sz val="9"/>
        <color indexed="12"/>
        <rFont val="Arial"/>
        <family val="2"/>
        <charset val="204"/>
      </rPr>
      <t>(роспись/расцветка в ассортименте)</t>
    </r>
  </si>
  <si>
    <t>цветная подложка</t>
  </si>
  <si>
    <t>Наборы посуды, вакуумированные в пленку, на цветной подложке</t>
  </si>
  <si>
    <t>горшки с тарелками / мисками</t>
  </si>
  <si>
    <t>4600031001630</t>
  </si>
  <si>
    <t>ОБЧ00000038</t>
  </si>
  <si>
    <t>Н-р 2 миски для 2-х бл.+ ГДЖ №10 (Ц)</t>
  </si>
  <si>
    <t>2*18см+1*1,3л</t>
  </si>
  <si>
    <t xml:space="preserve"> 0,39*0,39*0,253 / 0,04к</t>
  </si>
  <si>
    <t>4600031119557</t>
  </si>
  <si>
    <t>ОБЧ00002904</t>
  </si>
  <si>
    <t>Н-р ГДЖ №10 + 2 тарелки скифские мал (Ц)</t>
  </si>
  <si>
    <t>1*1,3+2*0,3л</t>
  </si>
  <si>
    <t>4600031117522</t>
  </si>
  <si>
    <t>ОБЧ14458437</t>
  </si>
  <si>
    <t>Н-р ГДЖ №10+6 пиал Классика (Ц)</t>
  </si>
  <si>
    <t>1*1,3л+6*0,25л</t>
  </si>
  <si>
    <t>4600031119625</t>
  </si>
  <si>
    <t>СТР14458438</t>
  </si>
  <si>
    <t>РАДУГА</t>
  </si>
  <si>
    <t>4600031119519</t>
  </si>
  <si>
    <t>РАД14458439</t>
  </si>
  <si>
    <t>кокотницы</t>
  </si>
  <si>
    <t>4600031118642</t>
  </si>
  <si>
    <t>ОБЧ00002897</t>
  </si>
  <si>
    <t>Н-р 4 кокотницы Новарусса (Ц)</t>
  </si>
  <si>
    <t>4*0,25л</t>
  </si>
  <si>
    <t>горшки для запекания</t>
  </si>
  <si>
    <t>4600031119311</t>
  </si>
  <si>
    <t>ОБЧ00002900</t>
  </si>
  <si>
    <t>Н-р 4 ГДЖ Кукареку (Ц)</t>
  </si>
  <si>
    <t>4600031001791</t>
  </si>
  <si>
    <t>ОБЧ00000079</t>
  </si>
  <si>
    <t>Н-р 4 ГДЖ №5 с ручками (Ц)</t>
  </si>
  <si>
    <t>4*0,5 л</t>
  </si>
  <si>
    <t>4600031001814</t>
  </si>
  <si>
    <t>ОБЧ00000080</t>
  </si>
  <si>
    <t>Н-р 4 ГДЖ №5 с ручками декор (Ц)</t>
  </si>
  <si>
    <t>4*0,5л</t>
  </si>
  <si>
    <t>4600031119618</t>
  </si>
  <si>
    <t>ОБЧ00003266</t>
  </si>
  <si>
    <t>Н-р 4 ГДЖ Малютка (Ц)</t>
  </si>
  <si>
    <t>4*0,2л</t>
  </si>
  <si>
    <t>4600031002002</t>
  </si>
  <si>
    <t>ОБЧ00000089</t>
  </si>
  <si>
    <t>Н-р 4 ГДЖ №6 (Ц)</t>
  </si>
  <si>
    <t>4*0,65л</t>
  </si>
  <si>
    <t>4600031001470</t>
  </si>
  <si>
    <t>ОБЧ00000184</t>
  </si>
  <si>
    <t>Н-р Веселая ферма (Ц)</t>
  </si>
  <si>
    <t>4*0,55 л</t>
  </si>
  <si>
    <t>состав: 1 ГДЖ ХРЮН+1 ГДЖ КУРА+1 ГДЖ ЗАЯ+1 ГДЖ МУ</t>
  </si>
  <si>
    <t>4600031002101</t>
  </si>
  <si>
    <t>ОБЧ00000189</t>
  </si>
  <si>
    <t>Н-р ГДЖ №10 (Ц)</t>
  </si>
  <si>
    <t>1*1,3л</t>
  </si>
  <si>
    <t>4600031201801</t>
  </si>
  <si>
    <t>КРС14456758</t>
  </si>
  <si>
    <t>4600031006130</t>
  </si>
  <si>
    <t>СТР14456719</t>
  </si>
  <si>
    <t>4600031203201</t>
  </si>
  <si>
    <t>ШЛК14456734</t>
  </si>
  <si>
    <t>4600031008646</t>
  </si>
  <si>
    <t>ЧУГ14457262</t>
  </si>
  <si>
    <t>4600031005843</t>
  </si>
  <si>
    <t>РАД14456743</t>
  </si>
  <si>
    <t>тарелки / миски / салатники</t>
  </si>
  <si>
    <t>4600031721002</t>
  </si>
  <si>
    <t>ОБЧ00000113</t>
  </si>
  <si>
    <t>Н-р 4 розетки (Ц)</t>
  </si>
  <si>
    <t xml:space="preserve"> тарелки / миски / салатники</t>
  </si>
  <si>
    <t>4600031005669</t>
  </si>
  <si>
    <t>ОБЧ00000044</t>
  </si>
  <si>
    <t>Н-р 2 миски Русские ср+2 миски Русские мал. (Ц)</t>
  </si>
  <si>
    <t>2*0,8л+2*0,5л</t>
  </si>
  <si>
    <t>для напитков</t>
  </si>
  <si>
    <t>4600031717005</t>
  </si>
  <si>
    <t>ОБЧ00000117</t>
  </si>
  <si>
    <t>Н-р 4 чашки для чая (Ц)</t>
  </si>
  <si>
    <t>4*0,3л</t>
  </si>
  <si>
    <t>4600031119564</t>
  </si>
  <si>
    <t>ОБЧ00003582</t>
  </si>
  <si>
    <t>Н-р Кувшин для воды+2 стакана практичных (Ц)</t>
  </si>
  <si>
    <t>1*1,7л+2*0,2л</t>
  </si>
  <si>
    <t>картонная подложка</t>
  </si>
  <si>
    <t>Наборы посуды, вакуумированные в пленку, на картонной подложке</t>
  </si>
  <si>
    <t>4600031001753</t>
  </si>
  <si>
    <t>ОБЧ00000006</t>
  </si>
  <si>
    <t>Н-р 2 ГДЖ №5 с ручками (П)</t>
  </si>
  <si>
    <t>2*0,5 л</t>
  </si>
  <si>
    <t>4600031004990</t>
  </si>
  <si>
    <t>ОБЧ00000012</t>
  </si>
  <si>
    <t>Н-р 2 ГДЖ Зая (П)</t>
  </si>
  <si>
    <t>2*0,55 л</t>
  </si>
  <si>
    <t>4600031001500</t>
  </si>
  <si>
    <t>ОБЧ00000014</t>
  </si>
  <si>
    <t>Н-р 2 ГДЖ Кура (П)</t>
  </si>
  <si>
    <t>4600031009759</t>
  </si>
  <si>
    <t>ОБЧ14458056</t>
  </si>
  <si>
    <t>Н-р 2 горшочка Мечта хозяйки (П)</t>
  </si>
  <si>
    <t>2*0,35л</t>
  </si>
  <si>
    <t>4600031001487</t>
  </si>
  <si>
    <t>ОБЧ00000019</t>
  </si>
  <si>
    <t>Н-р 2 ГДЖ Му (П)</t>
  </si>
  <si>
    <t>4600031001494</t>
  </si>
  <si>
    <t>ОБЧ00000022</t>
  </si>
  <si>
    <t>Н-р 2 ГДЖ Хрюн (П)</t>
  </si>
  <si>
    <t>4600031110233</t>
  </si>
  <si>
    <t>ОБЧ14458168</t>
  </si>
  <si>
    <t>Н-р 2 ГДЗ Новарусса №5 (П)</t>
  </si>
  <si>
    <t>2*0,5л</t>
  </si>
  <si>
    <t>4600031008974</t>
  </si>
  <si>
    <t>КРС14457823</t>
  </si>
  <si>
    <t xml:space="preserve"> 0,53*0,28*0,295 / 0,06</t>
  </si>
  <si>
    <t>4600031110202</t>
  </si>
  <si>
    <t>РАД14458169</t>
  </si>
  <si>
    <t>4600031008400</t>
  </si>
  <si>
    <t>ОБЧ14457552</t>
  </si>
  <si>
    <t>Н-р 2 горшочка Лесных (П)</t>
  </si>
  <si>
    <t>2*0,65л</t>
  </si>
  <si>
    <t>4600031005126</t>
  </si>
  <si>
    <t>ОБЧ00000027</t>
  </si>
  <si>
    <t>Н-р 2 горшочка Русский (П)</t>
  </si>
  <si>
    <t>2*0,95л</t>
  </si>
  <si>
    <t>4600031732909</t>
  </si>
  <si>
    <t>КРС00000961</t>
  </si>
  <si>
    <t>4600031005348</t>
  </si>
  <si>
    <t>РАД00000962</t>
  </si>
  <si>
    <t>4600031005423</t>
  </si>
  <si>
    <t>ОБЧ00000032</t>
  </si>
  <si>
    <t>Н-р 2 кастрюли керамических №3 (П)</t>
  </si>
  <si>
    <t>4600031733005</t>
  </si>
  <si>
    <t>КРС14456560</t>
  </si>
  <si>
    <t>4600031201504</t>
  </si>
  <si>
    <t>ШЛК14456729</t>
  </si>
  <si>
    <t>4600031732305</t>
  </si>
  <si>
    <t>ЧУГ14456693</t>
  </si>
  <si>
    <t>4600031005744</t>
  </si>
  <si>
    <t>РАД14456738</t>
  </si>
  <si>
    <t>4600031008417</t>
  </si>
  <si>
    <t>РАД14457346</t>
  </si>
  <si>
    <t>Н-р 2 сотейника Кватро (П)</t>
  </si>
  <si>
    <t>2*0,4л</t>
  </si>
  <si>
    <t>4600031838670</t>
  </si>
  <si>
    <t>ОБЧ00000082</t>
  </si>
  <si>
    <t>Н-р 4 ГДЖ №1 (П)</t>
  </si>
  <si>
    <t>4*0,55л</t>
  </si>
  <si>
    <t>4600031005935</t>
  </si>
  <si>
    <t>СТР00000084</t>
  </si>
  <si>
    <t>4600031202709</t>
  </si>
  <si>
    <t>ШЛК00000083</t>
  </si>
  <si>
    <t>4600031202402</t>
  </si>
  <si>
    <t>ЧУГ14456695</t>
  </si>
  <si>
    <t>4600031001784</t>
  </si>
  <si>
    <t>ОБЧ00000076</t>
  </si>
  <si>
    <t>Н-р 4 ГДЖ №5 с ручками (П)</t>
  </si>
  <si>
    <t>4600031005966</t>
  </si>
  <si>
    <t>СТР00000077</t>
  </si>
  <si>
    <t>4600031732008</t>
  </si>
  <si>
    <t>ШЛК14456730</t>
  </si>
  <si>
    <t>4600031202006</t>
  </si>
  <si>
    <t>ЧУГ00000078</t>
  </si>
  <si>
    <t>4600031838366</t>
  </si>
  <si>
    <t>ОБЧ00000085</t>
  </si>
  <si>
    <t>Н-р 4 ГДЖ №6 (П)</t>
  </si>
  <si>
    <t>4600031005973</t>
  </si>
  <si>
    <t>СТР00000088</t>
  </si>
  <si>
    <t>4600031202808</t>
  </si>
  <si>
    <t>ШЛК00000087</t>
  </si>
  <si>
    <t>4600031006307</t>
  </si>
  <si>
    <t>КРС00000880</t>
  </si>
  <si>
    <t>4600031004846</t>
  </si>
  <si>
    <t>ЧУГ00000081</t>
  </si>
  <si>
    <t>4600031006284</t>
  </si>
  <si>
    <t>РАД00000086</t>
  </si>
  <si>
    <t>4600031838694</t>
  </si>
  <si>
    <t>ОБЧ00000096</t>
  </si>
  <si>
    <t>Н-р 4 ГДЖ Лакомка (П)</t>
  </si>
  <si>
    <t>4600031733500</t>
  </si>
  <si>
    <t>КРС14456753</t>
  </si>
  <si>
    <t>4600031005997</t>
  </si>
  <si>
    <t>СТР00000963</t>
  </si>
  <si>
    <t>4600031202907</t>
  </si>
  <si>
    <t>ШЛК14456731</t>
  </si>
  <si>
    <t>4600031202501</t>
  </si>
  <si>
    <t>ЧУГ00000840</t>
  </si>
  <si>
    <t>4600031005782</t>
  </si>
  <si>
    <t>РАД00000097</t>
  </si>
  <si>
    <t>4600031500508</t>
  </si>
  <si>
    <t>ОБЧ00000098</t>
  </si>
  <si>
    <t>Н-р 4 ГДЖ Лакомка №2 (П)</t>
  </si>
  <si>
    <t>4*0,4л</t>
  </si>
  <si>
    <t>4600031733609</t>
  </si>
  <si>
    <t>КРС14456754</t>
  </si>
  <si>
    <t>4600031005799</t>
  </si>
  <si>
    <t>РАД00000099</t>
  </si>
  <si>
    <t>4600031009780</t>
  </si>
  <si>
    <t>ОБЧ14458057</t>
  </si>
  <si>
    <t>Н-р 4 горшочка Мечта хозяйки (П)</t>
  </si>
  <si>
    <t>4*0,35л</t>
  </si>
  <si>
    <t>4600031119472</t>
  </si>
  <si>
    <t>ОБЧ00003265</t>
  </si>
  <si>
    <t>Н-р 4 ГДЖ Малютка (П)</t>
  </si>
  <si>
    <t>4600031119465</t>
  </si>
  <si>
    <t>СТР00003516</t>
  </si>
  <si>
    <t>4600031119700</t>
  </si>
  <si>
    <t>ШЛК00003515</t>
  </si>
  <si>
    <t>4600031110226</t>
  </si>
  <si>
    <t>ОБЧ14458170</t>
  </si>
  <si>
    <t>Н-р 4 ГДЗ Новарусса №5 (П)</t>
  </si>
  <si>
    <t>4600031110325</t>
  </si>
  <si>
    <t>РАД14458172</t>
  </si>
  <si>
    <t>4600031008394</t>
  </si>
  <si>
    <t>ОБЧ14457554</t>
  </si>
  <si>
    <t>Н-р 4 горшочка Лесных (П)</t>
  </si>
  <si>
    <t>4600031118406</t>
  </si>
  <si>
    <t>ОБЧ00002901</t>
  </si>
  <si>
    <t>Н-р 4 ГДЖ Кукареку (П)</t>
  </si>
  <si>
    <t>4600031003696</t>
  </si>
  <si>
    <t>ОБЧ00000831</t>
  </si>
  <si>
    <t>Н-р 4 кастрюли керамических №3 (П)</t>
  </si>
  <si>
    <t>4600031010076</t>
  </si>
  <si>
    <t>ОБЧ14458144</t>
  </si>
  <si>
    <t>Н-р 4 ГДЖ Русский (П)</t>
  </si>
  <si>
    <t>4*0,95л</t>
  </si>
  <si>
    <t>4600031001463</t>
  </si>
  <si>
    <t>ОБЧ00000183</t>
  </si>
  <si>
    <t>Н-р Веселая ферма (П)</t>
  </si>
  <si>
    <t>состав: 1 ГДЖ ХРЮН+1 ГДЖ КУРА+1 ГДЖ Зая+1 ГДЖ МУ</t>
  </si>
  <si>
    <t>4600031711003</t>
  </si>
  <si>
    <t>ОБЧ00000124</t>
  </si>
  <si>
    <t>Н-р 6 ГДЖ №1 (П)</t>
  </si>
  <si>
    <t>6*0,55л</t>
  </si>
  <si>
    <t>4600031001807</t>
  </si>
  <si>
    <t>ОБЧ00000119</t>
  </si>
  <si>
    <t>Н-р 6 ГДЖ №5 с ручками (П)</t>
  </si>
  <si>
    <t>6*0,5 л</t>
  </si>
  <si>
    <t>4600031004365</t>
  </si>
  <si>
    <t>ОБЧ00000130</t>
  </si>
  <si>
    <t>Н-р 6 ГДЖ №6 (П)</t>
  </si>
  <si>
    <t>6*0,65л</t>
  </si>
  <si>
    <t>4600031304045</t>
  </si>
  <si>
    <t>ОБЧ00000140</t>
  </si>
  <si>
    <t>Н-р 6 ГДЖ Лакомка (П)</t>
  </si>
  <si>
    <t>6*0,5л</t>
  </si>
  <si>
    <t>4600031304052</t>
  </si>
  <si>
    <t>ОБЧ00000145</t>
  </si>
  <si>
    <t>Н-р 6 ГДЖ Лакомка №2 (П)</t>
  </si>
  <si>
    <t>6*0,4л</t>
  </si>
  <si>
    <t>4600031009797</t>
  </si>
  <si>
    <t>ОБЧ14458070</t>
  </si>
  <si>
    <t>Н-р 6 горшочков Мечта хозяйки (П)</t>
  </si>
  <si>
    <t>6*0,35л</t>
  </si>
  <si>
    <t>4600031119502</t>
  </si>
  <si>
    <t>ОБЧ00003490</t>
  </si>
  <si>
    <t>Н-р 6 ГДЖ Малютка (П)</t>
  </si>
  <si>
    <t>6*0,2л</t>
  </si>
  <si>
    <t>4600031119717</t>
  </si>
  <si>
    <t>СТР00003517</t>
  </si>
  <si>
    <t>4600031119359</t>
  </si>
  <si>
    <t>ШЛК00003491</t>
  </si>
  <si>
    <t>4600031009889</t>
  </si>
  <si>
    <t>ОБЧ14458080</t>
  </si>
  <si>
    <t>Н-р 4 кокотницы Ностальгия (П)</t>
  </si>
  <si>
    <t>4600031009872</t>
  </si>
  <si>
    <t>РАД14458081</t>
  </si>
  <si>
    <t>4600031009858</t>
  </si>
  <si>
    <t>ОБЧ14458078</t>
  </si>
  <si>
    <t>Н-р 4 кокотницы Ностальгия с крышкой (П)</t>
  </si>
  <si>
    <t>4600031009865</t>
  </si>
  <si>
    <t>РАД14458079</t>
  </si>
  <si>
    <t>4600031118420</t>
  </si>
  <si>
    <t>ОБЧ00002898</t>
  </si>
  <si>
    <t>Н-р 4 кокотницы Новарусса (П)</t>
  </si>
  <si>
    <t>4600031006077</t>
  </si>
  <si>
    <t>СТР14456710</t>
  </si>
  <si>
    <t>Н-р 4 кокотницы №1 (П)</t>
  </si>
  <si>
    <t>4600031201702</t>
  </si>
  <si>
    <t>ШЛК14456732</t>
  </si>
  <si>
    <t>4600031204000</t>
  </si>
  <si>
    <t>ЧУГ14456696</t>
  </si>
  <si>
    <t>4600031009582</t>
  </si>
  <si>
    <t>ОБЧ14457910</t>
  </si>
  <si>
    <t>Н-р 2 чашки с вкладышем (П)</t>
  </si>
  <si>
    <t>2*0,45</t>
  </si>
  <si>
    <t>2 чашки с вкладышем Цветок или Гриб</t>
  </si>
  <si>
    <t>4600031119632</t>
  </si>
  <si>
    <t>ОБЧ00003579</t>
  </si>
  <si>
    <t>Н-р 4 стакана практичных (П)</t>
  </si>
  <si>
    <t>4600031119373</t>
  </si>
  <si>
    <t>ОБЧ00003580</t>
  </si>
  <si>
    <t>Н-р Кувшин для воды+4 стакана практичных (П)</t>
  </si>
  <si>
    <t>1*1,7л+4*0,2л</t>
  </si>
  <si>
    <t>4600031110332</t>
  </si>
  <si>
    <t>ОБЧ14458238</t>
  </si>
  <si>
    <t>Н-р 2 миски для вторых+2 тарелки скифские бол (П)</t>
  </si>
  <si>
    <t>2*18см+2*0,8л</t>
  </si>
  <si>
    <t>4600031110349</t>
  </si>
  <si>
    <t>ОБЧ14458237</t>
  </si>
  <si>
    <t>Н-р тарелок Скифских бол+сред (2+2) (П)</t>
  </si>
  <si>
    <t>4600031005102</t>
  </si>
  <si>
    <t>ОБЧ00000035</t>
  </si>
  <si>
    <t>Н-р 2 миски для 2-х бл.+ 2 миски Русские сред (П)</t>
  </si>
  <si>
    <t>4600031733104</t>
  </si>
  <si>
    <t>КРС14456572</t>
  </si>
  <si>
    <t>2*0,18см+2*0,8л</t>
  </si>
  <si>
    <t>4600031005751</t>
  </si>
  <si>
    <t>РАД14456577</t>
  </si>
  <si>
    <t>4600031005461</t>
  </si>
  <si>
    <t>ОБЧ00000043</t>
  </si>
  <si>
    <t>Н-р 2 миски Русские ср+2 миски Русские мал. (П)</t>
  </si>
  <si>
    <t>4600031733203</t>
  </si>
  <si>
    <t>КРС14456571</t>
  </si>
  <si>
    <t>4600031005928</t>
  </si>
  <si>
    <t>СТР14456708</t>
  </si>
  <si>
    <t>4600031005768</t>
  </si>
  <si>
    <t>РАД14456575</t>
  </si>
  <si>
    <t>4600031005119</t>
  </si>
  <si>
    <t>ОБЧ00000065</t>
  </si>
  <si>
    <t>Н-р 3 миски Русские ср. (П)</t>
  </si>
  <si>
    <t>3*0,8л</t>
  </si>
  <si>
    <t>4600031004808</t>
  </si>
  <si>
    <t>ОБЧ00000053</t>
  </si>
  <si>
    <t>Н-р 2 формы для выпечки (П)</t>
  </si>
  <si>
    <t>2*1л</t>
  </si>
  <si>
    <t>4600031119649</t>
  </si>
  <si>
    <t>ОБЧ00002905</t>
  </si>
  <si>
    <t>Н-р тарелок Скифских ср+мал (2+2) (П)</t>
  </si>
  <si>
    <t>2*0,5+2*0,3л</t>
  </si>
  <si>
    <t>4600031119656</t>
  </si>
  <si>
    <t>СТР00002907</t>
  </si>
  <si>
    <t>4600031119663</t>
  </si>
  <si>
    <t>РАД00002906</t>
  </si>
  <si>
    <t>2*0,5л+2*0,3л</t>
  </si>
  <si>
    <t>4600031119670</t>
  </si>
  <si>
    <t>ОБЧ00002894</t>
  </si>
  <si>
    <t>Н-р тарелок Скифских бол+ср+мал (2+2+2) (П)</t>
  </si>
  <si>
    <t>2*0,8л+2*0,5л+2*0,3л</t>
  </si>
  <si>
    <t>4600031119694</t>
  </si>
  <si>
    <t>СТР00002896</t>
  </si>
  <si>
    <t>4600031119687</t>
  </si>
  <si>
    <t>РАД00002895</t>
  </si>
  <si>
    <t>4600031119731</t>
  </si>
  <si>
    <t>ОБЧ00003264</t>
  </si>
  <si>
    <t>Н-р салатников Удачных 1 бол+1 ср+3 мал (П)</t>
  </si>
  <si>
    <t>1*1,8л+1*1л+3*0,45л</t>
  </si>
  <si>
    <t>для холодца</t>
  </si>
  <si>
    <t>4600031008806</t>
  </si>
  <si>
    <t>ОБЧ00000926</t>
  </si>
  <si>
    <t>Н-р для холодца Русский (П)</t>
  </si>
  <si>
    <t>1*2,7л</t>
  </si>
  <si>
    <t>3 лотка по 0,9л с одной крышкой</t>
  </si>
  <si>
    <t>4600031005454</t>
  </si>
  <si>
    <t>ОБЧ00000190</t>
  </si>
  <si>
    <t>Н-р ГДЖ №10+2 миски Русские мал. (П)</t>
  </si>
  <si>
    <t>1*1,3л+2*0,5л</t>
  </si>
  <si>
    <t>4600031119724</t>
  </si>
  <si>
    <t>СТР00002902</t>
  </si>
  <si>
    <t>Н-р ГДЖ №10 + 2 тарелки скифские мал (П)</t>
  </si>
  <si>
    <t>1*1,3л+2*0,3л</t>
  </si>
  <si>
    <t>4600031119533</t>
  </si>
  <si>
    <t>РАД00002903</t>
  </si>
  <si>
    <t>4600031007335</t>
  </si>
  <si>
    <t>ОБЧ14456821</t>
  </si>
  <si>
    <t>Н-р для жаркого мини (П)</t>
  </si>
  <si>
    <t>1*1,л+3*18см</t>
  </si>
  <si>
    <t>для хранения</t>
  </si>
  <si>
    <t>4600031111834</t>
  </si>
  <si>
    <t>РАД14458236</t>
  </si>
  <si>
    <t>Н-р 2 банки Ретро (П)</t>
  </si>
  <si>
    <t>4600031733906</t>
  </si>
  <si>
    <t>ОБЧ00000167</t>
  </si>
  <si>
    <t>Н-р банка для лука/чеснока (П)</t>
  </si>
  <si>
    <t>4600031119120</t>
  </si>
  <si>
    <t>ОБЧ00002893</t>
  </si>
  <si>
    <t>Н-р банок для хранения (П)</t>
  </si>
  <si>
    <t>3*1л</t>
  </si>
  <si>
    <t>банка для хранения грибов+банка для сухофруктов+банка для хранения чеснока Ретро</t>
  </si>
  <si>
    <t>4600031005188</t>
  </si>
  <si>
    <t>ОБЧ00000170</t>
  </si>
  <si>
    <t>Н-р Блинница Русская (П)</t>
  </si>
  <si>
    <t>1*2,5л</t>
  </si>
  <si>
    <t>4600031001548</t>
  </si>
  <si>
    <t>ОБЧ00000172</t>
  </si>
  <si>
    <t>Н-р бочонков Греча+Рис+Пшено (П)</t>
  </si>
  <si>
    <t>3*1,2 л</t>
  </si>
  <si>
    <t>4600031003870</t>
  </si>
  <si>
    <t>СТР00000173</t>
  </si>
  <si>
    <t>4600031001579</t>
  </si>
  <si>
    <t>ОБЧ00000174</t>
  </si>
  <si>
    <t>Н-р бочонков Греча+Рис+Пшено+Горох (П)</t>
  </si>
  <si>
    <t>4*1,2 л</t>
  </si>
  <si>
    <t>4600031006178</t>
  </si>
  <si>
    <t>СТР14456714</t>
  </si>
  <si>
    <t>4600031001555</t>
  </si>
  <si>
    <t>ОБЧ00000175</t>
  </si>
  <si>
    <t>Н-р бочонков Крупа+Мука (П)</t>
  </si>
  <si>
    <t>2*1,2 л</t>
  </si>
  <si>
    <t>4600031003894</t>
  </si>
  <si>
    <t>СТР00000176</t>
  </si>
  <si>
    <t>4600031001586</t>
  </si>
  <si>
    <t>ОБЧ00000177</t>
  </si>
  <si>
    <t>Н-р бочонков Мед+Сахар (П)</t>
  </si>
  <si>
    <t>4600031006185</t>
  </si>
  <si>
    <t>СТР14456715</t>
  </si>
  <si>
    <t>4600031001593</t>
  </si>
  <si>
    <t>ОБЧ00000178</t>
  </si>
  <si>
    <t>Н-р бочонков Мед+Творог (П)</t>
  </si>
  <si>
    <t>4600031006192</t>
  </si>
  <si>
    <t>СТР14456716</t>
  </si>
  <si>
    <t>4600031001531</t>
  </si>
  <si>
    <t>ОБЧ00000179</t>
  </si>
  <si>
    <t>Н-р бочонков Сахар+Соль (П)</t>
  </si>
  <si>
    <t>4600031003887</t>
  </si>
  <si>
    <t>СТР00000180</t>
  </si>
  <si>
    <t>4600031001524</t>
  </si>
  <si>
    <t>ОБЧ00000181</t>
  </si>
  <si>
    <t>Н-р бочонков Сахар+Творог+Сметана (П)</t>
  </si>
  <si>
    <t>4600031006208</t>
  </si>
  <si>
    <t>СТР14456717</t>
  </si>
  <si>
    <t>4600031001562</t>
  </si>
  <si>
    <t>ОБЧ00000182</t>
  </si>
  <si>
    <t>Н-р бочонков Творог+Сметана (П)</t>
  </si>
  <si>
    <t>4600031003917</t>
  </si>
  <si>
    <t>СТР14456718</t>
  </si>
  <si>
    <t>лоза</t>
  </si>
  <si>
    <t>Наборы посуды, вакуумированные в пленку, на лозе, плетеной борисовскими мастерами</t>
  </si>
  <si>
    <t>4600031310008</t>
  </si>
  <si>
    <t>ОБЧ00000252</t>
  </si>
  <si>
    <t>Н-р Сервиз Орнамент (л)</t>
  </si>
  <si>
    <t>1*0,7л+1*0,35л+1*0,3л+6*0,25л</t>
  </si>
  <si>
    <t>чайник+сахарница+ сливочник+6 чашек с блюдцем</t>
  </si>
  <si>
    <t>4600031203300</t>
  </si>
  <si>
    <t>ШЛК14456692</t>
  </si>
  <si>
    <t>1*0,7л+1*0,5л+1*0,3л+6*0,25л</t>
  </si>
  <si>
    <t>4600031201306</t>
  </si>
  <si>
    <t>ЧУГ14456698</t>
  </si>
  <si>
    <t>корзинка</t>
  </si>
  <si>
    <t>Наборы посуды, вакуумированные в пленку, в корзинке</t>
  </si>
  <si>
    <t>4600031710006</t>
  </si>
  <si>
    <t>ОБЧ00000007</t>
  </si>
  <si>
    <t>Н-р 2 ГДЖ №10 (к)</t>
  </si>
  <si>
    <t>2*1,3л</t>
  </si>
  <si>
    <t>4600031001746</t>
  </si>
  <si>
    <t>ОБЧ00000005</t>
  </si>
  <si>
    <t>Н-р 2 ГДЖ №5 с ручками (к)</t>
  </si>
  <si>
    <t>4600031838717</t>
  </si>
  <si>
    <t>ОБЧ00000008</t>
  </si>
  <si>
    <t>Н-р 2 ГДЖ №6 (к)</t>
  </si>
  <si>
    <t>4600031838359</t>
  </si>
  <si>
    <t>ОБЧ00000015</t>
  </si>
  <si>
    <t>Н-р 2 ГДЖ Лакомка (к)</t>
  </si>
  <si>
    <t>4600031209258</t>
  </si>
  <si>
    <t>ОБЧ00000016</t>
  </si>
  <si>
    <t>Н-р 2 ГДЖ Лакомка №2 (к)</t>
  </si>
  <si>
    <t>4600031209241</t>
  </si>
  <si>
    <t>ОБЧ00000023</t>
  </si>
  <si>
    <t>Н-р 2 горшка для запекания (к)</t>
  </si>
  <si>
    <t>2*0,7л</t>
  </si>
  <si>
    <t>4600031732701</t>
  </si>
  <si>
    <t>КРС00000882</t>
  </si>
  <si>
    <t>4600031005904</t>
  </si>
  <si>
    <t>СТР14456706</t>
  </si>
  <si>
    <t>4600031004969</t>
  </si>
  <si>
    <t>РАД00000883</t>
  </si>
  <si>
    <t>4600031004723</t>
  </si>
  <si>
    <t>ОБЧ00000026</t>
  </si>
  <si>
    <t>Н-р 2 горшочка Русский (к)</t>
  </si>
  <si>
    <t>4600031110165</t>
  </si>
  <si>
    <t>ОБЧ14457909</t>
  </si>
  <si>
    <t>Н-р 2 судка Рыб Бо (к)</t>
  </si>
  <si>
    <t>2*0,6л</t>
  </si>
  <si>
    <t>4600031013206</t>
  </si>
  <si>
    <t>ОБЧ00000057</t>
  </si>
  <si>
    <t>Н-р 3 ГДЖ №1 (к)</t>
  </si>
  <si>
    <t>3*0,55л</t>
  </si>
  <si>
    <t>4600031001760</t>
  </si>
  <si>
    <t>ОБЧ00000056</t>
  </si>
  <si>
    <t>Н-р 3 ГДЖ №5 с ручками (к)</t>
  </si>
  <si>
    <t>3*0,5 л</t>
  </si>
  <si>
    <t>4600031000831</t>
  </si>
  <si>
    <t>ОБЧ00000058</t>
  </si>
  <si>
    <t>Н-р 3 ГДЖ №6 (к)</t>
  </si>
  <si>
    <t>3*0,65л</t>
  </si>
  <si>
    <t>4600031001777</t>
  </si>
  <si>
    <t>ОБЧ00000075</t>
  </si>
  <si>
    <t>Н-р 4 ГДЖ №5 с ручками (к)</t>
  </si>
  <si>
    <t>4600031118291</t>
  </si>
  <si>
    <t>ОБЧ00002899</t>
  </si>
  <si>
    <t>Н-р 6 кокотниц Новарусса (к)</t>
  </si>
  <si>
    <t>супники</t>
  </si>
  <si>
    <t>4600031209135</t>
  </si>
  <si>
    <t>ОБЧ00000194</t>
  </si>
  <si>
    <t>Н-р Горшок для каши (к)</t>
  </si>
  <si>
    <t>1*2,8л</t>
  </si>
  <si>
    <t>4600031300269</t>
  </si>
  <si>
    <t>ОБЧ00000196</t>
  </si>
  <si>
    <t>Н-р Горшок для каши+подложечник (к)</t>
  </si>
  <si>
    <t>1*2,8л+1</t>
  </si>
  <si>
    <t>4600031009964</t>
  </si>
  <si>
    <t>ОБЧ14458101</t>
  </si>
  <si>
    <t>Н-р Супник Новарусса №2 (к)</t>
  </si>
  <si>
    <t>4600031009995</t>
  </si>
  <si>
    <t>ОБЧ14458104</t>
  </si>
  <si>
    <t>Н-р Супник Новарусса №2 + подложечник (к)</t>
  </si>
  <si>
    <t>1*2,7л+1</t>
  </si>
  <si>
    <t>супники с тарелками</t>
  </si>
  <si>
    <t>4600031009971</t>
  </si>
  <si>
    <t>ОБЧ14458102</t>
  </si>
  <si>
    <t>Н-р Новарусса для окрошки - 2 (к)</t>
  </si>
  <si>
    <t>1*2,7л+2*0,5л</t>
  </si>
  <si>
    <t>4600031009988</t>
  </si>
  <si>
    <t>ОБЧ14458103</t>
  </si>
  <si>
    <t>Н-р Новарусса для окрошки - 3 (к)</t>
  </si>
  <si>
    <t>1*2,7л+3*0,5л</t>
  </si>
  <si>
    <t>4600031004815</t>
  </si>
  <si>
    <t>ОБЧ00000222</t>
  </si>
  <si>
    <t>Н-р для пельменей (к)</t>
  </si>
  <si>
    <t>1*2л+3*0,5л</t>
  </si>
  <si>
    <t>4600031003825</t>
  </si>
  <si>
    <t>СТР14456722</t>
  </si>
  <si>
    <t>4600031110196</t>
  </si>
  <si>
    <t>ОБЧ14458171</t>
  </si>
  <si>
    <t>Н-р для плова Скифский (к)</t>
  </si>
  <si>
    <t>1*2,8л+2*0,8л</t>
  </si>
  <si>
    <t>4600031119755</t>
  </si>
  <si>
    <t>ОБЧ00003262</t>
  </si>
  <si>
    <t>Н-р салатников 3 удачных ср+розетка (к)</t>
  </si>
  <si>
    <t>3*1л+1*0,2л</t>
  </si>
  <si>
    <t>4600031119762</t>
  </si>
  <si>
    <t>ОБЧ00003263</t>
  </si>
  <si>
    <t>Н-р салатников 3 удачных ср+подложечник (к)</t>
  </si>
  <si>
    <t>3*1л+1</t>
  </si>
  <si>
    <t>4600031005577</t>
  </si>
  <si>
    <t>ОБЧ00000064</t>
  </si>
  <si>
    <t>Н-р 3 миски Русские мал.+Солонка Корзинка (к)</t>
  </si>
  <si>
    <t>3*0,5л+1*0,13л</t>
  </si>
  <si>
    <t>4600031005607</t>
  </si>
  <si>
    <t>ОБЧ00000066</t>
  </si>
  <si>
    <t>Н-р 3 миски Русские сред.+подложечник (к)</t>
  </si>
  <si>
    <t>3*0,8л+1</t>
  </si>
  <si>
    <t>4600031005614</t>
  </si>
  <si>
    <t>ОБЧ00000067</t>
  </si>
  <si>
    <t>Н-р 3 миски Русские сред.+Солонка Корзинка (к)</t>
  </si>
  <si>
    <t>3*0,8л+1*0,13л</t>
  </si>
  <si>
    <t>4600031005560</t>
  </si>
  <si>
    <t>ОБЧ00000042</t>
  </si>
  <si>
    <t>Н-р 2 миски Русские ср+2 миски Русские мал. (к)</t>
  </si>
  <si>
    <t>4600031005652</t>
  </si>
  <si>
    <t>ОБЧ00000155</t>
  </si>
  <si>
    <t>Н-р 6 мисок Русских мал. (к)</t>
  </si>
  <si>
    <t>4600031733807</t>
  </si>
  <si>
    <t>КРС14456756</t>
  </si>
  <si>
    <t>4600031006024</t>
  </si>
  <si>
    <t>СТР00000156</t>
  </si>
  <si>
    <t>4600031005812</t>
  </si>
  <si>
    <t>РАД14456740</t>
  </si>
  <si>
    <t>4600031005645</t>
  </si>
  <si>
    <t>ОБЧ00000157</t>
  </si>
  <si>
    <t>Н-р 6 мисок Русских ср. (к)</t>
  </si>
  <si>
    <t>6*0,8л</t>
  </si>
  <si>
    <t>4600031003801</t>
  </si>
  <si>
    <t>КРС14456757</t>
  </si>
  <si>
    <t>4600031006031</t>
  </si>
  <si>
    <t>СТР14457483</t>
  </si>
  <si>
    <t>4600031005829</t>
  </si>
  <si>
    <t>РАД14456741</t>
  </si>
  <si>
    <t>4600031008790</t>
  </si>
  <si>
    <t>ОБЧ00000927</t>
  </si>
  <si>
    <t>Н-р для холодца Русский (к)</t>
  </si>
  <si>
    <t>3*0,9л</t>
  </si>
  <si>
    <t>3 судка+крышка</t>
  </si>
  <si>
    <t>4600031209104</t>
  </si>
  <si>
    <t>ОБЧ00000165</t>
  </si>
  <si>
    <t>Н-р Банка для лука кр. (к)</t>
  </si>
  <si>
    <t>1*3,5л</t>
  </si>
  <si>
    <t>4600031209579</t>
  </si>
  <si>
    <t>ОБЧ00000033</t>
  </si>
  <si>
    <t>Н-р 2 Кружки пивных (к)</t>
  </si>
  <si>
    <t>2*1,2л</t>
  </si>
  <si>
    <t>4600031600178</t>
  </si>
  <si>
    <t>ОБЧ00000054</t>
  </si>
  <si>
    <t>Н-р 2 чайные пары (к)</t>
  </si>
  <si>
    <t>2*0,3л</t>
  </si>
  <si>
    <t>состав: 2 чашки для чая с блюдцем</t>
  </si>
  <si>
    <t>4600031007540</t>
  </si>
  <si>
    <t>ШЛК14456874</t>
  </si>
  <si>
    <t>4600031600154</t>
  </si>
  <si>
    <t>ОБЧ00000116</t>
  </si>
  <si>
    <t>Н-р 4 чайные пары (к)</t>
  </si>
  <si>
    <t>состав: 4 чашки для чая с блюдцем</t>
  </si>
  <si>
    <t>4600031008288</t>
  </si>
  <si>
    <t>ШЛК14457272</t>
  </si>
  <si>
    <t>для меда</t>
  </si>
  <si>
    <t>4600031001845</t>
  </si>
  <si>
    <t>ОБЧ00000216</t>
  </si>
  <si>
    <t>Н-р для меда 0,9 л (к)</t>
  </si>
  <si>
    <t>1*0,9 л+4*0,2 л</t>
  </si>
  <si>
    <t>4600031006215</t>
  </si>
  <si>
    <t>СТР14456721</t>
  </si>
  <si>
    <t>4600031110219</t>
  </si>
  <si>
    <t>СТР14457907</t>
  </si>
  <si>
    <t>Н-р для меда Русский (к)</t>
  </si>
  <si>
    <t>1*6л+3*0,2л</t>
  </si>
  <si>
    <t>4600031001852</t>
  </si>
  <si>
    <t>ОБЧ00000217</t>
  </si>
  <si>
    <t>Н-р для меда 1,2 л (к)</t>
  </si>
  <si>
    <t>1*1,2 л+4*0,2 л</t>
  </si>
  <si>
    <t>4600031006703</t>
  </si>
  <si>
    <t>СТР00000218</t>
  </si>
  <si>
    <t>4600031117553</t>
  </si>
  <si>
    <t>ОБЧ14458441</t>
  </si>
  <si>
    <t>Н-р крынка+4 пиалы Классика (к)</t>
  </si>
  <si>
    <t>1*2л+4*0,25л</t>
  </si>
  <si>
    <t>4600031209029</t>
  </si>
  <si>
    <t>ОБЧ00000229</t>
  </si>
  <si>
    <t>Н-р Крынка+2 чашки для чая (к)</t>
  </si>
  <si>
    <t>1*2л+2*0,3л</t>
  </si>
  <si>
    <t>4600031117546</t>
  </si>
  <si>
    <t>ОБЧ14458440</t>
  </si>
  <si>
    <t>Н-р кувшин гончарный+4 пиалы Классика (к)</t>
  </si>
  <si>
    <t>4600031000961</t>
  </si>
  <si>
    <t>ОБЧ00000231</t>
  </si>
  <si>
    <t>Н-р Кувшин гонч.+2 чашки для чая (к)</t>
  </si>
  <si>
    <t>4600031118253</t>
  </si>
  <si>
    <t>ОБЧ14458442</t>
  </si>
  <si>
    <t>Н-р кувшин для воды+4 пиалы Классика (к)</t>
  </si>
  <si>
    <t>1*1,7л+4*0,25л</t>
  </si>
  <si>
    <t>4600031208688</t>
  </si>
  <si>
    <t>ОБЧ00000236</t>
  </si>
  <si>
    <t>Н-р Кувшин для воды+2 чашки для чая (к)</t>
  </si>
  <si>
    <t>1*1,7л+2*0,3л</t>
  </si>
  <si>
    <t>4600031201009</t>
  </si>
  <si>
    <t>КРС14456761</t>
  </si>
  <si>
    <t>4600031004747</t>
  </si>
  <si>
    <t>ОБЧ00000240</t>
  </si>
  <si>
    <t>Н-р кувшин Чижик+2 чашки для чая (к)</t>
  </si>
  <si>
    <t>1*1л+2*0,3л</t>
  </si>
  <si>
    <t>4600031007137</t>
  </si>
  <si>
    <t>СТР00000957</t>
  </si>
  <si>
    <t>4600031119748</t>
  </si>
  <si>
    <t>ОБЧ00003581</t>
  </si>
  <si>
    <t>Н-р 6 стаканов практичных (к)</t>
  </si>
  <si>
    <t>4600031005584</t>
  </si>
  <si>
    <t>ОБЧ00000241</t>
  </si>
  <si>
    <t>Н-р На троих (к)</t>
  </si>
  <si>
    <t>1*0,35л+3*0,1л</t>
  </si>
  <si>
    <t>ШТОФ+3 СТОПКИ
несколько разновидностей: врач, хохол, шофер, джигит, охотник, полицейский, пейзажная роспись</t>
  </si>
  <si>
    <t>4600031002019</t>
  </si>
  <si>
    <t>ОБЧ00000273</t>
  </si>
  <si>
    <t>Н-р Чайник Кроха средний (к)</t>
  </si>
  <si>
    <t>1*0,7л</t>
  </si>
  <si>
    <r>
      <t xml:space="preserve">Прайс-лист Борисовская керамика 
</t>
    </r>
    <r>
      <rPr>
        <b/>
        <sz val="14"/>
        <color indexed="12"/>
        <rFont val="Arial Cyr"/>
        <charset val="204"/>
      </rPr>
      <t>ГОРШКИ ДЛЯ ЦВЕТОВ</t>
    </r>
  </si>
  <si>
    <r>
      <t xml:space="preserve">Фото 
</t>
    </r>
    <r>
      <rPr>
        <b/>
        <sz val="9"/>
        <color indexed="12"/>
        <rFont val="Arial"/>
        <family val="2"/>
        <charset val="204"/>
      </rPr>
      <t>(роспись и цвет в ассортименте)</t>
    </r>
  </si>
  <si>
    <t>4600031110523</t>
  </si>
  <si>
    <t>ОБЧ14458370</t>
  </si>
  <si>
    <t>Цветочник  Букашки №1</t>
  </si>
  <si>
    <t>4600031118338</t>
  </si>
  <si>
    <t>ОБЧ00003189</t>
  </si>
  <si>
    <t>Цветочник  Букашки №2</t>
  </si>
  <si>
    <t>ОБЧ00003406</t>
  </si>
  <si>
    <t>Цветочник  Букашки №3</t>
  </si>
  <si>
    <t>4600031110530</t>
  </si>
  <si>
    <t>ОБЧ14458371</t>
  </si>
  <si>
    <t>Цветочник  Жужу №1</t>
  </si>
  <si>
    <t>4600031118321</t>
  </si>
  <si>
    <t>ОБЧ00003188</t>
  </si>
  <si>
    <t>Цветочник  Жужу №2</t>
  </si>
  <si>
    <t>ОБЧ00003405</t>
  </si>
  <si>
    <t>Цветочник  Жужу №3</t>
  </si>
  <si>
    <t>4600031117591</t>
  </si>
  <si>
    <t>ОБЧ14458432</t>
  </si>
  <si>
    <t>Цветочник Кадушка новая №1</t>
  </si>
  <si>
    <t>4600031010113</t>
  </si>
  <si>
    <t>ОБЧ14458167</t>
  </si>
  <si>
    <t>Цветочник Кадушка новая №3</t>
  </si>
  <si>
    <t>4600031128139</t>
  </si>
  <si>
    <t>ОБЧ00006502</t>
  </si>
  <si>
    <t>Цветочник Малыш</t>
  </si>
  <si>
    <t>4600031112626</t>
  </si>
  <si>
    <t>ОБЧ14458489</t>
  </si>
  <si>
    <t>Цветочник Смайл</t>
  </si>
  <si>
    <t>4600031112633</t>
  </si>
  <si>
    <t>ОБЧ14458490</t>
  </si>
  <si>
    <t>Цветочник Веселый</t>
  </si>
  <si>
    <t>4600031003566</t>
  </si>
  <si>
    <t>ОБЧ00000777</t>
  </si>
  <si>
    <t>Цветочник с подвеской №1</t>
  </si>
  <si>
    <t>4600031003627</t>
  </si>
  <si>
    <t>ОБЧ00000778</t>
  </si>
  <si>
    <t>Цветочник с подвеской №2</t>
  </si>
  <si>
    <t>4600031003634</t>
  </si>
  <si>
    <t>ОБЧ00000779</t>
  </si>
  <si>
    <t>Цветочник с подвеской №3</t>
  </si>
  <si>
    <t>4600031004099</t>
  </si>
  <si>
    <t>ОБЧ00000756</t>
  </si>
  <si>
    <t>Цветочник Бутон №1</t>
  </si>
  <si>
    <t>4600031004082</t>
  </si>
  <si>
    <t>ОБЧ00000757</t>
  </si>
  <si>
    <t>Цветочник Бутон №2</t>
  </si>
  <si>
    <t>4600031004105</t>
  </si>
  <si>
    <t>ОБЧ00000758</t>
  </si>
  <si>
    <t>Цветочник Бутон №3</t>
  </si>
  <si>
    <t>4600031004020</t>
  </si>
  <si>
    <t>ОБЧ00000759</t>
  </si>
  <si>
    <t>Цветочник Горка бол</t>
  </si>
  <si>
    <t>0,6х4</t>
  </si>
  <si>
    <t>4600031208534</t>
  </si>
  <si>
    <t>ОБЧ00000760</t>
  </si>
  <si>
    <t>Цветочник Горка мал</t>
  </si>
  <si>
    <t>0,2х4</t>
  </si>
  <si>
    <t>4600031005430</t>
  </si>
  <si>
    <t>ОБЧ00000771</t>
  </si>
  <si>
    <t>Цветочник Пион №1</t>
  </si>
  <si>
    <t>4600031005362</t>
  </si>
  <si>
    <t>ОБЧ00000772</t>
  </si>
  <si>
    <t>Цветочник Пион №2</t>
  </si>
  <si>
    <t>4600031003559</t>
  </si>
  <si>
    <t>ОБЧ00000773</t>
  </si>
  <si>
    <t>Цветочник Пион №3</t>
  </si>
  <si>
    <r>
      <t xml:space="preserve">Прайс-лист Борисовская керамика </t>
    </r>
    <r>
      <rPr>
        <b/>
        <sz val="14"/>
        <color indexed="12"/>
        <rFont val="Arial Cyr"/>
        <charset val="204"/>
      </rPr>
      <t>ИНТЕРЬЕРНЫЕ ИЗДЕЛИЯ (ручная творческая работа)</t>
    </r>
  </si>
  <si>
    <t>Внимание: отгрузка производится  ПОШТУЧНО!!!</t>
  </si>
  <si>
    <r>
      <t xml:space="preserve">Фото 
</t>
    </r>
    <r>
      <rPr>
        <b/>
        <sz val="9"/>
        <color indexed="12"/>
        <rFont val="Arial"/>
        <family val="2"/>
        <charset val="204"/>
      </rPr>
      <t>(роспись/цвет/декор в ассортименте)</t>
    </r>
  </si>
  <si>
    <t>Разновидность</t>
  </si>
  <si>
    <t>Параметры</t>
  </si>
  <si>
    <t>Покрытие</t>
  </si>
  <si>
    <t>Новогодние сувениры</t>
  </si>
  <si>
    <t>4600031006734</t>
  </si>
  <si>
    <t>ОБЧ00000944</t>
  </si>
  <si>
    <t>Игрушка елочная</t>
  </si>
  <si>
    <t>диаметр 6 см</t>
  </si>
  <si>
    <t>глазурь</t>
  </si>
  <si>
    <t>4600031006505</t>
  </si>
  <si>
    <t>РАД00000851</t>
  </si>
  <si>
    <t>Сувенир Смешарик</t>
  </si>
  <si>
    <t>бульдог</t>
  </si>
  <si>
    <t>высота 15,5 см, длина 17,5 см</t>
  </si>
  <si>
    <t>статуэтка, разные цвета</t>
  </si>
  <si>
    <t>4600031007984</t>
  </si>
  <si>
    <t>РАД14457004</t>
  </si>
  <si>
    <t>Сувенир Большой</t>
  </si>
  <si>
    <t>снеговик</t>
  </si>
  <si>
    <t>высота 17 см</t>
  </si>
  <si>
    <t>копилка, ручная роспись</t>
  </si>
  <si>
    <t>собака</t>
  </si>
  <si>
    <t>высота 19,5 см</t>
  </si>
  <si>
    <t>пес в валенках</t>
  </si>
  <si>
    <t>высота 15 см, длина 31 см</t>
  </si>
  <si>
    <t>4600031006444</t>
  </si>
  <si>
    <t>РАД14456393</t>
  </si>
  <si>
    <t>Сувенир игрушка мал</t>
  </si>
  <si>
    <t>болонка</t>
  </si>
  <si>
    <t>высота 8,5 см</t>
  </si>
  <si>
    <t>птичка</t>
  </si>
  <si>
    <t>высота 5 см</t>
  </si>
  <si>
    <t>4600031006451</t>
  </si>
  <si>
    <t>РАД00000707</t>
  </si>
  <si>
    <t>Сувенир игрушка сред</t>
  </si>
  <si>
    <t>высота 7,5 см</t>
  </si>
  <si>
    <t>такса</t>
  </si>
  <si>
    <t>высота 9 см</t>
  </si>
  <si>
    <t>4600031006468</t>
  </si>
  <si>
    <t>РАД14456395</t>
  </si>
  <si>
    <t>Сувенир Колокол №1 фигурный</t>
  </si>
  <si>
    <t>высота 10,5 см</t>
  </si>
  <si>
    <t>4600031010090</t>
  </si>
  <si>
    <t>ОБЧ14458146</t>
  </si>
  <si>
    <t>Подсвечник Забава</t>
  </si>
  <si>
    <t>сова</t>
  </si>
  <si>
    <t>высота 13 см</t>
  </si>
  <si>
    <t>4600031008936</t>
  </si>
  <si>
    <t>ОБЧ14457626</t>
  </si>
  <si>
    <t>Подсвечник Новогодний</t>
  </si>
  <si>
    <t>ёлочка</t>
  </si>
  <si>
    <t>высота 19 см</t>
  </si>
  <si>
    <t>танцующая ёлочка</t>
  </si>
  <si>
    <t>высота 25 см</t>
  </si>
  <si>
    <t>Аромакулон, аромницы, подсвечники</t>
  </si>
  <si>
    <t>Аромакулоны, аромницы, подсвечники</t>
  </si>
  <si>
    <t>4600031110936</t>
  </si>
  <si>
    <t>ОБЧ00000661</t>
  </si>
  <si>
    <t>Аромакулон</t>
  </si>
  <si>
    <t>2 вида:
- с ручками;
- без ручек с дырочкой</t>
  </si>
  <si>
    <t>длина 4 см</t>
  </si>
  <si>
    <t>форма в ассортименте</t>
  </si>
  <si>
    <t>4600031004624</t>
  </si>
  <si>
    <t>ОБЧ00000662</t>
  </si>
  <si>
    <t>Аромница Буржуйка</t>
  </si>
  <si>
    <t>высота может отличаться, зависит от вида крыночки наверху</t>
  </si>
  <si>
    <t>4600031002743</t>
  </si>
  <si>
    <t>ОБЧ00000688</t>
  </si>
  <si>
    <t>Подсвечник Малютка</t>
  </si>
  <si>
    <t>диаметр 7 см</t>
  </si>
  <si>
    <t>под широкую и узкую свечи в ассортименте</t>
  </si>
  <si>
    <t>шар</t>
  </si>
  <si>
    <t>4600031206288</t>
  </si>
  <si>
    <t>ОБЧ00000691</t>
  </si>
  <si>
    <t>Подсвечник Сказка</t>
  </si>
  <si>
    <t>Вазы, карандашницы, шкатулки</t>
  </si>
  <si>
    <t>4600031004730</t>
  </si>
  <si>
    <t>ОБЧ00000663</t>
  </si>
  <si>
    <t>Ваза Елена</t>
  </si>
  <si>
    <t>высота 24 см</t>
  </si>
  <si>
    <t>разные цвета</t>
  </si>
  <si>
    <t>4600031006277</t>
  </si>
  <si>
    <t>ОБЧ00000665</t>
  </si>
  <si>
    <t>Ваза Малышка пейзаж,декор.</t>
  </si>
  <si>
    <t>роспись</t>
  </si>
  <si>
    <t>декорирование</t>
  </si>
  <si>
    <t>ручная лепка в виде плетня</t>
  </si>
  <si>
    <t>треугольная</t>
  </si>
  <si>
    <t>4600031121383</t>
  </si>
  <si>
    <t>ОБЧ00004611</t>
  </si>
  <si>
    <t>Ваза Фантазия</t>
  </si>
  <si>
    <t>высота 20 см</t>
  </si>
  <si>
    <t>ваза с ручным индивидуальным декором</t>
  </si>
  <si>
    <t>4600031007960</t>
  </si>
  <si>
    <t>ОБЧ14457173</t>
  </si>
  <si>
    <t>Ваза Силуэт</t>
  </si>
  <si>
    <t>цвета в ассортименте</t>
  </si>
  <si>
    <t>4600031007977</t>
  </si>
  <si>
    <t>ОБЧ14457174</t>
  </si>
  <si>
    <t>Ваза Волна</t>
  </si>
  <si>
    <t>4600031008387</t>
  </si>
  <si>
    <t>ОБЧ14457617</t>
  </si>
  <si>
    <t>Ваза Силуэт декор</t>
  </si>
  <si>
    <t>ручная роспись и декоративный рельеф</t>
  </si>
  <si>
    <t>4600031008899</t>
  </si>
  <si>
    <t>ОБЧ14457798</t>
  </si>
  <si>
    <t>Ваза Ординаро</t>
  </si>
  <si>
    <t>4600031008875</t>
  </si>
  <si>
    <t>ОБЧ14457799</t>
  </si>
  <si>
    <t>Ваза Стиль</t>
  </si>
  <si>
    <t>4600031008943</t>
  </si>
  <si>
    <t>ОБЧ14457801</t>
  </si>
  <si>
    <t>Ваза Белла</t>
  </si>
  <si>
    <t>4600031008950</t>
  </si>
  <si>
    <t>ОБЧ14457892</t>
  </si>
  <si>
    <t>Ваза Шарм</t>
  </si>
  <si>
    <t>4600031008882</t>
  </si>
  <si>
    <t>ОБЧ14457800</t>
  </si>
  <si>
    <t>Ваза Элегия</t>
  </si>
  <si>
    <t>4600031118765</t>
  </si>
  <si>
    <t>ОБЧ00003431</t>
  </si>
  <si>
    <t>Ваза Эксклюзив</t>
  </si>
  <si>
    <t>высота 16 см</t>
  </si>
  <si>
    <t>4600031004716</t>
  </si>
  <si>
    <t>ОБЧ00000671</t>
  </si>
  <si>
    <t>Карандашница</t>
  </si>
  <si>
    <t>бочонок</t>
  </si>
  <si>
    <t>высота 10 см</t>
  </si>
  <si>
    <t>прорезная</t>
  </si>
  <si>
    <t>ручная резьба в ассортименте</t>
  </si>
  <si>
    <t>4600031119496</t>
  </si>
  <si>
    <t>РАД00003999</t>
  </si>
  <si>
    <t>кошка</t>
  </si>
  <si>
    <t>высота 11 см</t>
  </si>
  <si>
    <t>бычок</t>
  </si>
  <si>
    <t>акрил</t>
  </si>
  <si>
    <t>4600031006710</t>
  </si>
  <si>
    <t>ОБЧ00000943</t>
  </si>
  <si>
    <t>Шкатулка</t>
  </si>
  <si>
    <t>кастрюля роспись</t>
  </si>
  <si>
    <t>кастрюля резьба</t>
  </si>
  <si>
    <t>Копилки, статуэтки</t>
  </si>
  <si>
    <t>4600031128207</t>
  </si>
  <si>
    <t>ОБЧ00006652</t>
  </si>
  <si>
    <t>Сувенир Модерн</t>
  </si>
  <si>
    <t>кот сидит</t>
  </si>
  <si>
    <t>высота 30 см, длина 18 см</t>
  </si>
  <si>
    <t>статуэтка, цвета в ассортименте</t>
  </si>
  <si>
    <t>кот стоит</t>
  </si>
  <si>
    <t>высота 30 см, длина 21 см</t>
  </si>
  <si>
    <t>4600031110882</t>
  </si>
  <si>
    <t>ОБЧ00000701</t>
  </si>
  <si>
    <t>Сувенир Звонница</t>
  </si>
  <si>
    <t>высота 38 см</t>
  </si>
  <si>
    <t>в индивидуальной подарочной коробке</t>
  </si>
  <si>
    <t>4600031110899</t>
  </si>
  <si>
    <t>ОБЧ00000702</t>
  </si>
  <si>
    <t>Сувенир Звонница малая</t>
  </si>
  <si>
    <t>4600031007007</t>
  </si>
  <si>
    <t>ОБЧ00000718</t>
  </si>
  <si>
    <t>Сувенир Красавица</t>
  </si>
  <si>
    <t>высота 33 см</t>
  </si>
  <si>
    <t>4600031005324</t>
  </si>
  <si>
    <t>ОБЧ00000724</t>
  </si>
  <si>
    <t>Сувенир Лев Арчи большой</t>
  </si>
  <si>
    <t>высота 35 см</t>
  </si>
  <si>
    <t>символ г. Белгорода</t>
  </si>
  <si>
    <t>4600031110912</t>
  </si>
  <si>
    <t>ОБЧ00000723</t>
  </si>
  <si>
    <t>Сувенир Лев Арчи</t>
  </si>
  <si>
    <t>4600031003771</t>
  </si>
  <si>
    <t>ОБЧ00000946</t>
  </si>
  <si>
    <t>Копилка горшочек желаний</t>
  </si>
  <si>
    <t>горшочек с монетами</t>
  </si>
  <si>
    <t>высота 12 см</t>
  </si>
  <si>
    <t>копилка</t>
  </si>
  <si>
    <t>4600031008110</t>
  </si>
  <si>
    <t>ОБЧ14457170</t>
  </si>
  <si>
    <t>Сувенир Борисовский большой</t>
  </si>
  <si>
    <t>козел с гармошкой</t>
  </si>
  <si>
    <t>22,5 см</t>
  </si>
  <si>
    <t>медведь с балалайкой</t>
  </si>
  <si>
    <t>обезьяна</t>
  </si>
  <si>
    <t>петух с мешком</t>
  </si>
  <si>
    <t>высота 23 см</t>
  </si>
  <si>
    <t>гончар</t>
  </si>
  <si>
    <t>высота 19 м</t>
  </si>
  <si>
    <t>статуэтка, копия памятника в сквере Борисовской керамики</t>
  </si>
  <si>
    <t>4600031003924</t>
  </si>
  <si>
    <t>ОБЧ00000938</t>
  </si>
  <si>
    <t>Сувенир Борисовский средний</t>
  </si>
  <si>
    <t>самовар с чайником</t>
  </si>
  <si>
    <t>высота 15 см</t>
  </si>
  <si>
    <t>статуэтка</t>
  </si>
  <si>
    <t>4600031300207</t>
  </si>
  <si>
    <t>ОБЧ00000722</t>
  </si>
  <si>
    <t>Сувенир Кузя</t>
  </si>
  <si>
    <t>4600031006437</t>
  </si>
  <si>
    <t>РАД14456394</t>
  </si>
  <si>
    <t>Сувенир игрушка бол</t>
  </si>
  <si>
    <t>статуэтка, ручная роспись</t>
  </si>
  <si>
    <t>курица с яйцом</t>
  </si>
  <si>
    <t>высота 12,5 см</t>
  </si>
  <si>
    <t>4600031004648</t>
  </si>
  <si>
    <t>ОБЧ00000704</t>
  </si>
  <si>
    <t>петух</t>
  </si>
  <si>
    <t>жук</t>
  </si>
  <si>
    <t>Кузьмич</t>
  </si>
  <si>
    <t>подвесной</t>
  </si>
  <si>
    <t>моряк</t>
  </si>
  <si>
    <t>полицейский</t>
  </si>
  <si>
    <t>врач</t>
  </si>
  <si>
    <t>пожарный</t>
  </si>
  <si>
    <t>шофер</t>
  </si>
  <si>
    <t>4600031004709</t>
  </si>
  <si>
    <t>ОБЧ00000696</t>
  </si>
  <si>
    <t>хохол</t>
  </si>
  <si>
    <t>высота 22 см</t>
  </si>
  <si>
    <t>высота 21,5 см</t>
  </si>
  <si>
    <t>ангел</t>
  </si>
  <si>
    <t>4600031006499</t>
  </si>
  <si>
    <t>РАД14456613</t>
  </si>
  <si>
    <t>Сувенир Кот Баюн</t>
  </si>
  <si>
    <t>кот</t>
  </si>
  <si>
    <t>хрюша</t>
  </si>
  <si>
    <t>крыса</t>
  </si>
  <si>
    <t>корова</t>
  </si>
  <si>
    <t>медведь</t>
  </si>
  <si>
    <t>заяц</t>
  </si>
  <si>
    <t>курочка</t>
  </si>
  <si>
    <t>высота 18 см</t>
  </si>
  <si>
    <t>4600031300122</t>
  </si>
  <si>
    <t>ОБЧ00000744</t>
  </si>
  <si>
    <t>пчела</t>
  </si>
  <si>
    <t>Прошка</t>
  </si>
  <si>
    <t>Мелкие сувениры</t>
  </si>
  <si>
    <t>4600031006512</t>
  </si>
  <si>
    <t>ОБЧ00000934</t>
  </si>
  <si>
    <t>Мини-сувенирчик</t>
  </si>
  <si>
    <t>высота 3 см</t>
  </si>
  <si>
    <t>микс из чашек разной формы</t>
  </si>
  <si>
    <t>4600031003948</t>
  </si>
  <si>
    <t>ОБЧ00000937</t>
  </si>
  <si>
    <t>Сувенир Борисовский малый</t>
  </si>
  <si>
    <t>чайник</t>
  </si>
  <si>
    <t>высота 6 см</t>
  </si>
  <si>
    <t>чашка</t>
  </si>
  <si>
    <t>высота 4 см</t>
  </si>
  <si>
    <t>утюг</t>
  </si>
  <si>
    <t>бидон</t>
  </si>
  <si>
    <t>кружка</t>
  </si>
  <si>
    <t>ушат</t>
  </si>
  <si>
    <t>4600031004433</t>
  </si>
  <si>
    <t>ОБЧ00000694</t>
  </si>
  <si>
    <t>Сувенир Амфорка</t>
  </si>
  <si>
    <t>нет</t>
  </si>
  <si>
    <t>4600031000015</t>
  </si>
  <si>
    <t>ОБЧ00000697</t>
  </si>
  <si>
    <t>Сувенир Вазочка</t>
  </si>
  <si>
    <t>несколько разновидностей</t>
  </si>
  <si>
    <t>высота 8-12 см, может отличаться в зависимости от разновидности</t>
  </si>
  <si>
    <t>4600031004440</t>
  </si>
  <si>
    <t>ОБЧ00000719</t>
  </si>
  <si>
    <t>Сувенир Крыночка</t>
  </si>
  <si>
    <t>высота 4-7 см, может отличаться в зависимости от разновидности</t>
  </si>
  <si>
    <t>4600031110547</t>
  </si>
  <si>
    <t>ОБЧ00000720</t>
  </si>
  <si>
    <t>Сувенир Кувшинчик мал.</t>
  </si>
  <si>
    <t>4600031110554</t>
  </si>
  <si>
    <t>ОБЧ00000721</t>
  </si>
  <si>
    <t>Сувенир Кувшинчик ср.</t>
  </si>
  <si>
    <t>4600031110929</t>
  </si>
  <si>
    <t>ОБЧ00000942</t>
  </si>
  <si>
    <t>Сувенир лепной малый</t>
  </si>
  <si>
    <t>высота 3-8 см, может отличаться в зависимости от разновидности</t>
  </si>
  <si>
    <t>мелкий сувенир ручной лепки</t>
  </si>
  <si>
    <t>яйцо расписное</t>
  </si>
  <si>
    <t>лягушка</t>
  </si>
  <si>
    <t>обезьянка</t>
  </si>
  <si>
    <t>высота 6,5 см</t>
  </si>
  <si>
    <t xml:space="preserve">курица </t>
  </si>
  <si>
    <t>филин</t>
  </si>
  <si>
    <t>высота 7 см</t>
  </si>
  <si>
    <t>4600031004662</t>
  </si>
  <si>
    <t>ОБЧ00000705</t>
  </si>
  <si>
    <t>совушка</t>
  </si>
  <si>
    <t>кот для колец</t>
  </si>
  <si>
    <t>тигренок</t>
  </si>
  <si>
    <t>котейка</t>
  </si>
  <si>
    <t>курица</t>
  </si>
  <si>
    <t>конь</t>
  </si>
  <si>
    <t>высота 8 см</t>
  </si>
  <si>
    <t>заяц кругл</t>
  </si>
  <si>
    <t>овечка</t>
  </si>
  <si>
    <t>овечка круглая</t>
  </si>
  <si>
    <t>барашек</t>
  </si>
  <si>
    <t>чашка с блюдцем</t>
  </si>
  <si>
    <t xml:space="preserve">горшочек </t>
  </si>
  <si>
    <t>гриб</t>
  </si>
  <si>
    <t>сердечко</t>
  </si>
  <si>
    <t>рыбка</t>
  </si>
  <si>
    <t>птичка вниз</t>
  </si>
  <si>
    <t>птичка вверх</t>
  </si>
  <si>
    <t>4600031004655</t>
  </si>
  <si>
    <t>ОБЧ00000706</t>
  </si>
  <si>
    <t>масяня</t>
  </si>
  <si>
    <t>высота 9,5 см</t>
  </si>
  <si>
    <t>кот с кувшином</t>
  </si>
  <si>
    <t>ежик</t>
  </si>
  <si>
    <t>малыш</t>
  </si>
  <si>
    <t>два кота</t>
  </si>
  <si>
    <t>Настенные панно</t>
  </si>
  <si>
    <t>4600031206356</t>
  </si>
  <si>
    <t>ОБЧ00000732</t>
  </si>
  <si>
    <t>Сувенир Плетень</t>
  </si>
  <si>
    <t>20 х 22 см</t>
  </si>
  <si>
    <t>размер указан примерный, так как лепка ручная, с крючками-вешалками</t>
  </si>
  <si>
    <t>4600031003931</t>
  </si>
  <si>
    <t>ОБЧ00000684</t>
  </si>
  <si>
    <t>Подвеска настенная большая</t>
  </si>
  <si>
    <t>Святослав</t>
  </si>
  <si>
    <t>27 х 27 см</t>
  </si>
  <si>
    <t>баба с коромыслом</t>
  </si>
  <si>
    <t>высота 36 см, ширина 28 см</t>
  </si>
  <si>
    <t>настенное панно</t>
  </si>
  <si>
    <t>ангел на облаке</t>
  </si>
  <si>
    <t>26*10 см</t>
  </si>
  <si>
    <t>4600031006376</t>
  </si>
  <si>
    <t>ОБЧ00000872</t>
  </si>
  <si>
    <t>Панно Вкусняшка</t>
  </si>
  <si>
    <t>яблоко</t>
  </si>
  <si>
    <t>диаметр 21 см</t>
  </si>
  <si>
    <t>настенное выпуклое панно</t>
  </si>
  <si>
    <t>2 клубники</t>
  </si>
  <si>
    <t>21 х 24,5 см</t>
  </si>
  <si>
    <t>тыква</t>
  </si>
  <si>
    <t>диаметр 20 см</t>
  </si>
  <si>
    <t>помидор</t>
  </si>
  <si>
    <t>24,5 х 15,5 см</t>
  </si>
  <si>
    <t>настенное выпуклое панно с крючками-вешалками</t>
  </si>
  <si>
    <t>груша</t>
  </si>
  <si>
    <t>27 х 17 см</t>
  </si>
  <si>
    <t>виноград</t>
  </si>
  <si>
    <t>26*18 см</t>
  </si>
  <si>
    <t>мухомор</t>
  </si>
  <si>
    <t>4600031734200</t>
  </si>
  <si>
    <t>ОБЧ00000678</t>
  </si>
  <si>
    <t>Панно настенное с карманом</t>
  </si>
  <si>
    <t>20-25 см</t>
  </si>
  <si>
    <t>ручная лепка, размер может отличаться в зависимости от разновидности</t>
  </si>
  <si>
    <t>4600031006413</t>
  </si>
  <si>
    <t>ОБЧ00000680</t>
  </si>
  <si>
    <t>Панно Увлечение</t>
  </si>
  <si>
    <t>охота</t>
  </si>
  <si>
    <t>29 х 29 см</t>
  </si>
  <si>
    <t>4600031006673</t>
  </si>
  <si>
    <t>ОБЧ00000935</t>
  </si>
  <si>
    <t>Панно Герб</t>
  </si>
  <si>
    <t>герб г. Белгорода</t>
  </si>
  <si>
    <t>15,5 х 25</t>
  </si>
  <si>
    <t>4600031206202</t>
  </si>
  <si>
    <t>ОБЧ00000750</t>
  </si>
  <si>
    <t>Тарелка бол. декор, рис.</t>
  </si>
  <si>
    <t>диаметр 25,5 см</t>
  </si>
  <si>
    <t>4600031003306</t>
  </si>
  <si>
    <t>ОБЧ00000751</t>
  </si>
  <si>
    <t>Тарелка бол. декор. лоза</t>
  </si>
  <si>
    <t>диаметр 32 см</t>
  </si>
  <si>
    <t>настенное панно из лозы с керамическими вставками</t>
  </si>
  <si>
    <t>4600031206363</t>
  </si>
  <si>
    <t>ОБЧ00000752</t>
  </si>
  <si>
    <t>Тарелка бол. декор.с подв.,пейзаж</t>
  </si>
  <si>
    <t>декорирование с подвесками</t>
  </si>
  <si>
    <t>4600031208527</t>
  </si>
  <si>
    <t>ОБЧ00000753</t>
  </si>
  <si>
    <t>Тарелка мал. декор, рис.</t>
  </si>
  <si>
    <t>диаметр 17,5 см</t>
  </si>
  <si>
    <t>4600031206219</t>
  </si>
  <si>
    <t>ОБЧ00000754</t>
  </si>
  <si>
    <t>Тарелка мал. декор. с подв., пейзаж</t>
  </si>
  <si>
    <t>4600031008370</t>
  </si>
  <si>
    <t>ОБЧ00000681</t>
  </si>
  <si>
    <t>Панно фигурное</t>
  </si>
  <si>
    <t>хохлушка</t>
  </si>
  <si>
    <t>высота25,5 см, ширина 23 см</t>
  </si>
  <si>
    <t>Колокольчики</t>
  </si>
  <si>
    <t>4600031004693</t>
  </si>
  <si>
    <t>ОБЧ00000698</t>
  </si>
  <si>
    <t>Сувенир Домовенок</t>
  </si>
  <si>
    <t>4600031000893</t>
  </si>
  <si>
    <t>ОБЧ00000708</t>
  </si>
  <si>
    <t>Сувенир Колокол №1</t>
  </si>
  <si>
    <t>высота 11,5 см</t>
  </si>
  <si>
    <t>4600031300184</t>
  </si>
  <si>
    <t>ОБЧ00000711</t>
  </si>
  <si>
    <t>Сувенир Колокол бол.</t>
  </si>
  <si>
    <t>бык</t>
  </si>
  <si>
    <t>слон</t>
  </si>
  <si>
    <t>высота 14 см</t>
  </si>
  <si>
    <t>4600031300351</t>
  </si>
  <si>
    <t>ОБЧ00000712</t>
  </si>
  <si>
    <t>Сувенир Колокол бол. фигурный</t>
  </si>
  <si>
    <t>прорезной</t>
  </si>
  <si>
    <t>декор в ассортименте</t>
  </si>
  <si>
    <t>4600031006475</t>
  </si>
  <si>
    <t>РАД14456612</t>
  </si>
  <si>
    <t>высота 7см</t>
  </si>
  <si>
    <t>петушок</t>
  </si>
  <si>
    <t>ангелочек</t>
  </si>
  <si>
    <t>4600031117935</t>
  </si>
  <si>
    <t>РАД00002139</t>
  </si>
  <si>
    <t>Сувенир колокол лепной</t>
  </si>
  <si>
    <t>мышка</t>
  </si>
  <si>
    <t>котик</t>
  </si>
  <si>
    <t>4600031734002</t>
  </si>
  <si>
    <t>ОБЧ00000713</t>
  </si>
  <si>
    <t>пчелка</t>
  </si>
  <si>
    <t>4600031300191</t>
  </si>
  <si>
    <t>ОБЧ00000714</t>
  </si>
  <si>
    <t>Сувенир Колокол мал.</t>
  </si>
  <si>
    <t>высота 4,5 см</t>
  </si>
  <si>
    <t>4600031006482</t>
  </si>
  <si>
    <t>РАД14456396</t>
  </si>
  <si>
    <t>Сувенир Колокол мал. фигурный</t>
  </si>
  <si>
    <t>пейзажная роспись</t>
  </si>
  <si>
    <t>4600031300368</t>
  </si>
  <si>
    <t>ОБЧ00000715</t>
  </si>
  <si>
    <t>4600031007991</t>
  </si>
  <si>
    <t>ОБЧ14457020</t>
  </si>
  <si>
    <t>Сувенир Колокол Конус</t>
  </si>
  <si>
    <t>ручная роспись с декоративным рельефом</t>
  </si>
  <si>
    <t>4600031118482</t>
  </si>
  <si>
    <t>ОБЧ00003332</t>
  </si>
  <si>
    <t>Сувенир колокол лепной фигурный</t>
  </si>
  <si>
    <t>дама</t>
  </si>
  <si>
    <t>курочка в платье</t>
  </si>
  <si>
    <t>кошка в платье</t>
  </si>
  <si>
    <t>4600031006420</t>
  </si>
  <si>
    <t>ОБЧ00000941</t>
  </si>
  <si>
    <t>Сувенир Колокол Фантазия</t>
  </si>
  <si>
    <t>с оборками</t>
  </si>
  <si>
    <t>Декоративные подвески</t>
  </si>
  <si>
    <t>4600031003504</t>
  </si>
  <si>
    <t>ОБЧ00000733</t>
  </si>
  <si>
    <t>Сувенир подвесной</t>
  </si>
  <si>
    <t>сборный, несколько разновидностей</t>
  </si>
  <si>
    <t>высота 17-20 см, может отличаться в зависимости от разновидности</t>
  </si>
  <si>
    <t>в ассортименте</t>
  </si>
  <si>
    <t>4600031206417</t>
  </si>
  <si>
    <t>ОБЧ00000735</t>
  </si>
  <si>
    <t>Сувенир Подкова</t>
  </si>
  <si>
    <t>4600031004495</t>
  </si>
  <si>
    <t>ОБЧ00000736</t>
  </si>
  <si>
    <t>Сувенир Подкова мал</t>
  </si>
  <si>
    <t>4600031004457</t>
  </si>
  <si>
    <t>ОБЧ00000737</t>
  </si>
  <si>
    <t>Сувенир Подкова с 1 кол.</t>
  </si>
  <si>
    <t>4600031006871</t>
  </si>
  <si>
    <t>РАД14456537</t>
  </si>
  <si>
    <t>4600031004419</t>
  </si>
  <si>
    <t>ОБЧ00000738</t>
  </si>
  <si>
    <t>Сувенир Подкова с 4-мя кол.</t>
  </si>
  <si>
    <t>высота 30 см</t>
  </si>
  <si>
    <t>4600031005447</t>
  </si>
  <si>
    <t>ОБЧ00000739</t>
  </si>
  <si>
    <t>Сувенир Подкова фигурная</t>
  </si>
  <si>
    <t>ручная резьба</t>
  </si>
  <si>
    <t>4600031007298</t>
  </si>
  <si>
    <t>ОБЧ00000947</t>
  </si>
  <si>
    <t>Подвеска Ветерок</t>
  </si>
  <si>
    <t>высота 44 см</t>
  </si>
  <si>
    <t>Прочие сувениры</t>
  </si>
  <si>
    <t>4600031003788</t>
  </si>
  <si>
    <t>ОБЧ14456608</t>
  </si>
  <si>
    <t>Подставка под чайный пакетик</t>
  </si>
  <si>
    <t>домик</t>
  </si>
  <si>
    <t>9,5*8,5 см</t>
  </si>
  <si>
    <t>4600031003108</t>
  </si>
  <si>
    <t>ОБЧ00000728</t>
  </si>
  <si>
    <t>Сувенир на Троих</t>
  </si>
  <si>
    <t xml:space="preserve"> - врач
- полицейский
- джигит
- шофер
- охотник</t>
  </si>
  <si>
    <t>высота штофа 18 см, объем 0,35 л, высота стопки 5 см</t>
  </si>
  <si>
    <t>несколько разновидностей, ручная лепка</t>
  </si>
  <si>
    <t>4600031007106</t>
  </si>
  <si>
    <t>ОБЧ00000746</t>
  </si>
  <si>
    <t>Сувенир Фрегат</t>
  </si>
  <si>
    <t>для аквариума</t>
  </si>
  <si>
    <t>4600031110844</t>
  </si>
  <si>
    <t>ОБЧ00000672</t>
  </si>
  <si>
    <t>Магнит лепной</t>
  </si>
  <si>
    <t>диаметр около 6 см, может отличаться в зависимости от разновидности</t>
  </si>
  <si>
    <t>магнит на холодильник ручной лепки в ассортименте</t>
  </si>
  <si>
    <t>4600031110851</t>
  </si>
  <si>
    <t>ОБЧ00000673</t>
  </si>
  <si>
    <t>Магнит средний</t>
  </si>
  <si>
    <t>ширина 3-6 см, может отличаться в зависимости от разновидности</t>
  </si>
  <si>
    <t>магнит на холодильник в ассортименте</t>
  </si>
  <si>
    <t>4600031110868</t>
  </si>
  <si>
    <t>ОБЧ00000674</t>
  </si>
  <si>
    <t>Медаль большая</t>
  </si>
  <si>
    <t>славянский оберег Коло восьмилучевое</t>
  </si>
  <si>
    <t>диаметр 3,5 см</t>
  </si>
  <si>
    <t>славянский оберег Боговник</t>
  </si>
  <si>
    <t>3х3 см</t>
  </si>
  <si>
    <t>славянский оберег Засеянное поле</t>
  </si>
  <si>
    <t>славянский оберег Валькнут</t>
  </si>
  <si>
    <t>3,5х3,5х3,5 см</t>
  </si>
  <si>
    <t>4600031110875</t>
  </si>
  <si>
    <t>ОБЧ00000675</t>
  </si>
  <si>
    <t>Медаль маленькая</t>
  </si>
  <si>
    <t>оттиск эмблемы Борисовской керамики + надпись "Сделано в России"</t>
  </si>
  <si>
    <t>ширина 3 см</t>
  </si>
  <si>
    <t>славянские обереги с расшифровкой значений</t>
  </si>
  <si>
    <t>ширина 2,5 см</t>
  </si>
  <si>
    <t>4600031004488</t>
  </si>
  <si>
    <t>ОБЧ00000741</t>
  </si>
  <si>
    <t>Сувенир Свисток малый</t>
  </si>
  <si>
    <t>высота 5-10 см, может отличаться в зависимости от разновидности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</si>
</sst>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[$-F800]dddd\,\ mmmm\ dd\,\ yyyy"/>
    <numFmt numFmtId="166" formatCode="#,##0_ ;[Red]\-#,##0\ "/>
    <numFmt numFmtId="167" formatCode="000000"/>
    <numFmt numFmtId="168" formatCode="0.0%"/>
  </numFmts>
  <fonts count="51" x14ac:knownFonts="1">
    <font>
      <sz val="10"/>
      <name val="Arial Cyr"/>
      <charset val="204"/>
    </font>
    <font>
      <sz val="10"/>
      <name val="Arial Cyr"/>
      <charset val="204"/>
    </font>
    <font>
      <b/>
      <sz val="24"/>
      <color theme="6" tint="-0.249977111117893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b/>
      <i/>
      <u/>
      <sz val="20"/>
      <color theme="6" tint="-0.249977111117893"/>
      <name val="Arial Cyr"/>
      <charset val="204"/>
    </font>
    <font>
      <sz val="10"/>
      <color theme="6" tint="0.39997558519241921"/>
      <name val="Arial Cyr"/>
      <charset val="204"/>
    </font>
    <font>
      <b/>
      <i/>
      <u/>
      <sz val="10"/>
      <color indexed="14"/>
      <name val="Arial Cyr"/>
      <charset val="204"/>
    </font>
    <font>
      <b/>
      <i/>
      <sz val="16"/>
      <color theme="0" tint="-0.499984740745262"/>
      <name val="Arial Cyr"/>
      <charset val="204"/>
    </font>
    <font>
      <sz val="10"/>
      <color indexed="9"/>
      <name val="Arial Cyr"/>
      <charset val="204"/>
    </font>
    <font>
      <b/>
      <u/>
      <sz val="12"/>
      <name val="Arial Cyr"/>
      <charset val="204"/>
    </font>
    <font>
      <b/>
      <sz val="14"/>
      <color indexed="17"/>
      <name val="Arial Cyr"/>
      <charset val="204"/>
    </font>
    <font>
      <sz val="10"/>
      <color indexed="10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12"/>
      <name val="Arial Cyr"/>
      <charset val="204"/>
    </font>
    <font>
      <b/>
      <sz val="10"/>
      <color indexed="14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sz val="7.5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7.5"/>
      <name val="Arial"/>
      <family val="2"/>
      <charset val="204"/>
    </font>
    <font>
      <sz val="9"/>
      <name val="Arial Cyr"/>
      <charset val="204"/>
    </font>
    <font>
      <b/>
      <sz val="12"/>
      <name val="Arial"/>
      <family val="2"/>
      <charset val="204"/>
    </font>
    <font>
      <b/>
      <sz val="7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color indexed="10"/>
      <name val="Arial Cyr"/>
      <charset val="204"/>
    </font>
    <font>
      <b/>
      <sz val="9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b/>
      <sz val="14"/>
      <color rgb="FF00B050"/>
      <name val="Arial Cyr"/>
      <charset val="204"/>
    </font>
    <font>
      <b/>
      <sz val="10"/>
      <color indexed="17"/>
      <name val="Arial"/>
      <family val="2"/>
      <charset val="204"/>
    </font>
    <font>
      <b/>
      <sz val="12"/>
      <color indexed="17"/>
      <name val="Arial"/>
      <family val="2"/>
      <charset val="204"/>
    </font>
    <font>
      <sz val="10"/>
      <color rgb="FF0000FF"/>
      <name val="Arial Cyr"/>
      <charset val="204"/>
    </font>
    <font>
      <b/>
      <sz val="8"/>
      <color rgb="FF0000FF"/>
      <name val="Arial"/>
      <family val="2"/>
      <charset val="204"/>
    </font>
    <font>
      <b/>
      <sz val="14"/>
      <color rgb="FF0000FF"/>
      <name val="Arial Cyr"/>
      <charset val="204"/>
    </font>
    <font>
      <b/>
      <sz val="10"/>
      <color indexed="12"/>
      <name val="Arial"/>
      <family val="2"/>
      <charset val="204"/>
    </font>
    <font>
      <b/>
      <sz val="12"/>
      <color indexed="12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93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0" borderId="0" xfId="3" applyAlignment="1" applyProtection="1"/>
    <xf numFmtId="0" fontId="5" fillId="2" borderId="0" xfId="3" applyFill="1" applyAlignment="1" applyProtection="1"/>
    <xf numFmtId="0" fontId="8" fillId="2" borderId="0" xfId="0" applyFont="1" applyFill="1"/>
    <xf numFmtId="0" fontId="0" fillId="2" borderId="0" xfId="0" applyFill="1" applyAlignment="1">
      <alignment vertical="top"/>
    </xf>
    <xf numFmtId="0" fontId="10" fillId="2" borderId="0" xfId="0" applyFont="1" applyFill="1"/>
    <xf numFmtId="164" fontId="10" fillId="2" borderId="0" xfId="0" applyNumberFormat="1" applyFont="1" applyFill="1"/>
    <xf numFmtId="0" fontId="11" fillId="2" borderId="0" xfId="0" applyFont="1" applyFill="1"/>
    <xf numFmtId="0" fontId="0" fillId="0" borderId="0" xfId="0" applyAlignment="1">
      <alignment horizontal="center" vertical="center" textRotation="90"/>
    </xf>
    <xf numFmtId="0" fontId="4" fillId="0" borderId="0" xfId="0" applyFont="1"/>
    <xf numFmtId="0" fontId="0" fillId="0" borderId="0" xfId="0" applyFill="1"/>
    <xf numFmtId="49" fontId="0" fillId="0" borderId="0" xfId="0" applyNumberFormat="1"/>
    <xf numFmtId="0" fontId="13" fillId="0" borderId="0" xfId="0" applyFont="1" applyFill="1" applyAlignment="1">
      <alignment horizontal="left" vertical="center"/>
    </xf>
    <xf numFmtId="2" fontId="13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wrapText="1"/>
    </xf>
    <xf numFmtId="49" fontId="14" fillId="0" borderId="0" xfId="0" applyNumberFormat="1" applyFont="1" applyFill="1" applyAlignment="1">
      <alignment wrapText="1"/>
    </xf>
    <xf numFmtId="1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16" fillId="0" borderId="0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Fill="1" applyAlignment="1">
      <alignment vertical="center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textRotation="90" wrapText="1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center" vertical="center" textRotation="90" wrapText="1"/>
    </xf>
    <xf numFmtId="0" fontId="20" fillId="0" borderId="4" xfId="0" applyFont="1" applyFill="1" applyBorder="1" applyAlignment="1">
      <alignment horizontal="center" vertical="center" textRotation="90" wrapText="1"/>
    </xf>
    <xf numFmtId="0" fontId="22" fillId="0" borderId="4" xfId="0" applyFont="1" applyFill="1" applyBorder="1" applyAlignment="1">
      <alignment horizontal="center" vertical="center" textRotation="90" wrapText="1"/>
    </xf>
    <xf numFmtId="4" fontId="19" fillId="0" borderId="4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6" borderId="8" xfId="0" applyFill="1" applyBorder="1" applyAlignment="1">
      <alignment horizontal="center" vertical="center" textRotation="90"/>
    </xf>
    <xf numFmtId="0" fontId="0" fillId="6" borderId="0" xfId="0" applyFill="1" applyBorder="1"/>
    <xf numFmtId="0" fontId="18" fillId="6" borderId="0" xfId="0" applyFont="1" applyFill="1" applyBorder="1"/>
    <xf numFmtId="0" fontId="4" fillId="6" borderId="0" xfId="0" applyFont="1" applyFill="1" applyBorder="1"/>
    <xf numFmtId="49" fontId="24" fillId="6" borderId="0" xfId="0" applyNumberFormat="1" applyFont="1" applyFill="1" applyBorder="1" applyAlignment="1">
      <alignment horizontal="center" vertical="center" textRotation="90" wrapText="1"/>
    </xf>
    <xf numFmtId="0" fontId="24" fillId="6" borderId="9" xfId="0" applyFont="1" applyFill="1" applyBorder="1" applyAlignment="1">
      <alignment horizontal="center" vertical="center" textRotation="90" wrapText="1"/>
    </xf>
    <xf numFmtId="0" fontId="19" fillId="6" borderId="10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2" fontId="24" fillId="6" borderId="10" xfId="0" applyNumberFormat="1" applyFont="1" applyFill="1" applyBorder="1" applyAlignment="1">
      <alignment horizontal="center" vertical="center" textRotation="90" wrapText="1"/>
    </xf>
    <xf numFmtId="0" fontId="25" fillId="6" borderId="10" xfId="0" applyFont="1" applyFill="1" applyBorder="1" applyAlignment="1">
      <alignment horizontal="center" vertical="center" textRotation="90" wrapText="1"/>
    </xf>
    <xf numFmtId="0" fontId="26" fillId="6" borderId="9" xfId="0" applyFont="1" applyFill="1" applyBorder="1" applyAlignment="1">
      <alignment horizontal="center" vertical="center" textRotation="90" wrapText="1"/>
    </xf>
    <xf numFmtId="0" fontId="25" fillId="6" borderId="9" xfId="0" applyFont="1" applyFill="1" applyBorder="1" applyAlignment="1">
      <alignment horizontal="center" vertical="center" wrapText="1"/>
    </xf>
    <xf numFmtId="4" fontId="19" fillId="6" borderId="10" xfId="0" applyNumberFormat="1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textRotation="90" wrapText="1"/>
    </xf>
    <xf numFmtId="0" fontId="19" fillId="6" borderId="12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vertical="center"/>
    </xf>
    <xf numFmtId="0" fontId="4" fillId="7" borderId="16" xfId="0" applyFont="1" applyFill="1" applyBorder="1" applyAlignment="1">
      <alignment horizontal="center" vertical="center"/>
    </xf>
    <xf numFmtId="0" fontId="13" fillId="0" borderId="0" xfId="0" applyFont="1"/>
    <xf numFmtId="0" fontId="0" fillId="0" borderId="17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vertical="center" textRotation="90"/>
    </xf>
    <xf numFmtId="166" fontId="1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164" fontId="1" fillId="0" borderId="19" xfId="1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7" fontId="27" fillId="0" borderId="1" xfId="0" applyNumberFormat="1" applyFont="1" applyBorder="1" applyAlignment="1">
      <alignment vertical="center" textRotation="90"/>
    </xf>
    <xf numFmtId="0" fontId="4" fillId="8" borderId="1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vertical="center" textRotation="90"/>
    </xf>
    <xf numFmtId="0" fontId="4" fillId="0" borderId="17" xfId="0" applyFont="1" applyFill="1" applyBorder="1" applyAlignment="1">
      <alignment horizontal="center" vertical="center"/>
    </xf>
    <xf numFmtId="164" fontId="1" fillId="0" borderId="19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9" borderId="17" xfId="0" applyFont="1" applyFill="1" applyBorder="1" applyAlignment="1">
      <alignment horizontal="center" vertical="center" textRotation="90"/>
    </xf>
    <xf numFmtId="2" fontId="13" fillId="10" borderId="0" xfId="0" applyNumberFormat="1" applyFont="1" applyFill="1"/>
    <xf numFmtId="0" fontId="32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167" fontId="0" fillId="0" borderId="0" xfId="0" applyNumberFormat="1"/>
    <xf numFmtId="167" fontId="27" fillId="0" borderId="1" xfId="0" applyNumberFormat="1" applyFont="1" applyFill="1" applyBorder="1" applyAlignment="1">
      <alignment vertical="center" textRotation="90"/>
    </xf>
    <xf numFmtId="0" fontId="0" fillId="0" borderId="1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3" fillId="7" borderId="15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11" borderId="17" xfId="0" applyFont="1" applyFill="1" applyBorder="1" applyAlignment="1">
      <alignment horizontal="center" vertical="center" textRotation="90"/>
    </xf>
    <xf numFmtId="0" fontId="27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textRotation="90"/>
    </xf>
    <xf numFmtId="0" fontId="0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49" fontId="27" fillId="0" borderId="23" xfId="0" applyNumberFormat="1" applyFont="1" applyBorder="1" applyAlignment="1">
      <alignment vertical="center" textRotation="90"/>
    </xf>
    <xf numFmtId="166" fontId="1" fillId="0" borderId="24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textRotation="90" wrapText="1"/>
    </xf>
    <xf numFmtId="0" fontId="28" fillId="0" borderId="23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2" fontId="19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164" fontId="1" fillId="0" borderId="26" xfId="1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167" fontId="27" fillId="0" borderId="10" xfId="0" applyNumberFormat="1" applyFont="1" applyFill="1" applyBorder="1" applyAlignment="1">
      <alignment vertical="center" textRotation="90"/>
    </xf>
    <xf numFmtId="166" fontId="1" fillId="0" borderId="9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64" fontId="1" fillId="0" borderId="13" xfId="1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0" fillId="0" borderId="12" xfId="0" applyFont="1" applyBorder="1" applyAlignment="1">
      <alignment horizontal="center" vertical="center" textRotation="90"/>
    </xf>
    <xf numFmtId="0" fontId="0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7" fontId="27" fillId="0" borderId="10" xfId="0" applyNumberFormat="1" applyFont="1" applyBorder="1" applyAlignment="1">
      <alignment vertical="center" textRotation="90"/>
    </xf>
    <xf numFmtId="0" fontId="19" fillId="0" borderId="9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textRotation="90"/>
    </xf>
    <xf numFmtId="167" fontId="27" fillId="0" borderId="23" xfId="0" applyNumberFormat="1" applyFont="1" applyBorder="1" applyAlignment="1">
      <alignment vertical="center" textRotation="90"/>
    </xf>
    <xf numFmtId="0" fontId="0" fillId="0" borderId="24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/>
    <xf numFmtId="0" fontId="4" fillId="0" borderId="29" xfId="0" applyFont="1" applyFill="1" applyBorder="1"/>
    <xf numFmtId="49" fontId="4" fillId="0" borderId="29" xfId="0" applyNumberFormat="1" applyFont="1" applyBorder="1"/>
    <xf numFmtId="2" fontId="4" fillId="0" borderId="29" xfId="0" applyNumberFormat="1" applyFont="1" applyBorder="1"/>
    <xf numFmtId="3" fontId="4" fillId="0" borderId="28" xfId="0" applyNumberFormat="1" applyFont="1" applyBorder="1"/>
    <xf numFmtId="4" fontId="4" fillId="0" borderId="32" xfId="0" applyNumberFormat="1" applyFont="1" applyBorder="1"/>
    <xf numFmtId="0" fontId="4" fillId="0" borderId="31" xfId="0" applyFont="1" applyBorder="1"/>
    <xf numFmtId="2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Fill="1"/>
    <xf numFmtId="0" fontId="0" fillId="0" borderId="0" xfId="0" applyFill="1" applyAlignment="1">
      <alignment wrapText="1"/>
    </xf>
    <xf numFmtId="165" fontId="4" fillId="0" borderId="0" xfId="0" applyNumberFormat="1" applyFont="1" applyFill="1" applyBorder="1" applyAlignment="1"/>
    <xf numFmtId="0" fontId="0" fillId="5" borderId="0" xfId="0" applyFill="1"/>
    <xf numFmtId="1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0" fillId="0" borderId="0" xfId="0" applyNumberFormat="1" applyFill="1"/>
    <xf numFmtId="0" fontId="34" fillId="5" borderId="4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2" fillId="5" borderId="4" xfId="0" applyFont="1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4" fillId="6" borderId="1" xfId="0" applyFont="1" applyFill="1" applyBorder="1" applyAlignment="1">
      <alignment horizontal="center" vertical="center" textRotation="90" wrapText="1"/>
    </xf>
    <xf numFmtId="0" fontId="19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textRotation="90" wrapText="1"/>
    </xf>
    <xf numFmtId="0" fontId="26" fillId="6" borderId="1" xfId="0" applyFont="1" applyFill="1" applyBorder="1" applyAlignment="1">
      <alignment horizontal="center" vertical="center" textRotation="90" wrapText="1"/>
    </xf>
    <xf numFmtId="4" fontId="19" fillId="6" borderId="1" xfId="0" applyNumberFormat="1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horizontal="center" vertical="center" wrapText="1"/>
    </xf>
    <xf numFmtId="0" fontId="35" fillId="0" borderId="1" xfId="0" applyFont="1" applyBorder="1"/>
    <xf numFmtId="0" fontId="35" fillId="0" borderId="2" xfId="0" applyFont="1" applyBorder="1"/>
    <xf numFmtId="0" fontId="35" fillId="12" borderId="17" xfId="0" applyFont="1" applyFill="1" applyBorder="1" applyAlignment="1">
      <alignment horizontal="center" vertical="center" textRotation="90"/>
    </xf>
    <xf numFmtId="0" fontId="35" fillId="12" borderId="1" xfId="0" applyFont="1" applyFill="1" applyBorder="1"/>
    <xf numFmtId="0" fontId="36" fillId="1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/>
    <xf numFmtId="0" fontId="0" fillId="0" borderId="17" xfId="0" applyBorder="1" applyAlignment="1">
      <alignment horizontal="center" vertical="center" textRotation="90"/>
    </xf>
    <xf numFmtId="0" fontId="3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8" fontId="1" fillId="0" borderId="0" xfId="2" applyNumberFormat="1" applyFont="1" applyAlignment="1">
      <alignment vertical="center"/>
    </xf>
    <xf numFmtId="0" fontId="0" fillId="0" borderId="17" xfId="0" applyFill="1" applyBorder="1" applyAlignment="1">
      <alignment horizontal="center" vertical="center" textRotation="90"/>
    </xf>
    <xf numFmtId="0" fontId="39" fillId="0" borderId="1" xfId="0" applyFont="1" applyFill="1" applyBorder="1" applyAlignment="1">
      <alignment vertical="center" wrapText="1"/>
    </xf>
    <xf numFmtId="0" fontId="40" fillId="0" borderId="1" xfId="0" applyFont="1" applyBorder="1"/>
    <xf numFmtId="0" fontId="40" fillId="0" borderId="0" xfId="0" applyFont="1"/>
    <xf numFmtId="0" fontId="40" fillId="12" borderId="17" xfId="0" applyFont="1" applyFill="1" applyBorder="1" applyAlignment="1">
      <alignment horizontal="center" vertical="center" textRotation="90"/>
    </xf>
    <xf numFmtId="0" fontId="40" fillId="12" borderId="1" xfId="0" applyFont="1" applyFill="1" applyBorder="1"/>
    <xf numFmtId="0" fontId="41" fillId="12" borderId="33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0" fillId="0" borderId="1" xfId="0" applyFill="1" applyBorder="1"/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0" fontId="0" fillId="9" borderId="17" xfId="0" applyFill="1" applyBorder="1" applyAlignment="1">
      <alignment horizontal="center" vertical="center" textRotation="90"/>
    </xf>
    <xf numFmtId="168" fontId="0" fillId="0" borderId="0" xfId="2" applyNumberFormat="1" applyFont="1" applyAlignment="1">
      <alignment vertical="center"/>
    </xf>
    <xf numFmtId="0" fontId="45" fillId="0" borderId="1" xfId="0" applyFont="1" applyBorder="1"/>
    <xf numFmtId="0" fontId="45" fillId="0" borderId="0" xfId="0" applyFont="1"/>
    <xf numFmtId="0" fontId="45" fillId="12" borderId="17" xfId="0" applyFont="1" applyFill="1" applyBorder="1" applyAlignment="1">
      <alignment horizontal="center" vertical="center" textRotation="90"/>
    </xf>
    <xf numFmtId="0" fontId="45" fillId="12" borderId="1" xfId="0" applyFont="1" applyFill="1" applyBorder="1"/>
    <xf numFmtId="0" fontId="46" fillId="12" borderId="33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0" fillId="12" borderId="17" xfId="0" applyFill="1" applyBorder="1" applyAlignment="1">
      <alignment horizontal="center" vertical="center" textRotation="90"/>
    </xf>
    <xf numFmtId="0" fontId="0" fillId="12" borderId="1" xfId="0" applyFill="1" applyBorder="1"/>
    <xf numFmtId="0" fontId="19" fillId="1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textRotation="90"/>
    </xf>
    <xf numFmtId="0" fontId="0" fillId="0" borderId="23" xfId="0" applyFill="1" applyBorder="1"/>
    <xf numFmtId="0" fontId="0" fillId="0" borderId="23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textRotation="90" wrapText="1"/>
    </xf>
    <xf numFmtId="0" fontId="28" fillId="0" borderId="23" xfId="0" applyFont="1" applyFill="1" applyBorder="1" applyAlignment="1">
      <alignment horizontal="left" vertical="center" wrapText="1"/>
    </xf>
    <xf numFmtId="0" fontId="0" fillId="0" borderId="23" xfId="0" applyBorder="1"/>
    <xf numFmtId="0" fontId="31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164" fontId="20" fillId="0" borderId="26" xfId="0" applyNumberFormat="1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/>
    <xf numFmtId="0" fontId="4" fillId="0" borderId="23" xfId="0" applyFont="1" applyFill="1" applyBorder="1"/>
    <xf numFmtId="3" fontId="4" fillId="0" borderId="22" xfId="0" applyNumberFormat="1" applyFont="1" applyBorder="1"/>
    <xf numFmtId="4" fontId="4" fillId="0" borderId="26" xfId="0" applyNumberFormat="1" applyFont="1" applyBorder="1"/>
    <xf numFmtId="0" fontId="4" fillId="0" borderId="27" xfId="0" applyFont="1" applyBorder="1"/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textRotation="90"/>
    </xf>
    <xf numFmtId="0" fontId="0" fillId="6" borderId="17" xfId="0" applyFill="1" applyBorder="1"/>
    <xf numFmtId="49" fontId="0" fillId="6" borderId="1" xfId="0" applyNumberFormat="1" applyFill="1" applyBorder="1" applyAlignment="1">
      <alignment horizontal="center" vertical="center" wrapText="1"/>
    </xf>
    <xf numFmtId="49" fontId="28" fillId="6" borderId="1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textRotation="90" wrapText="1"/>
    </xf>
    <xf numFmtId="49" fontId="20" fillId="6" borderId="1" xfId="0" applyNumberFormat="1" applyFont="1" applyFill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wrapText="1"/>
    </xf>
    <xf numFmtId="49" fontId="30" fillId="6" borderId="1" xfId="0" applyNumberFormat="1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49" fontId="20" fillId="6" borderId="2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7" fillId="0" borderId="1" xfId="0" applyFont="1" applyFill="1" applyBorder="1" applyAlignment="1">
      <alignment horizontal="center" vertical="center" textRotation="90"/>
    </xf>
    <xf numFmtId="166" fontId="4" fillId="0" borderId="1" xfId="0" applyNumberFormat="1" applyFont="1" applyFill="1" applyBorder="1" applyAlignment="1">
      <alignment horizontal="center" vertical="center" textRotation="90"/>
    </xf>
    <xf numFmtId="0" fontId="23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168" fontId="1" fillId="0" borderId="0" xfId="2" applyNumberFormat="1" applyFont="1" applyFill="1"/>
    <xf numFmtId="0" fontId="0" fillId="0" borderId="0" xfId="0" applyFont="1" applyFill="1"/>
    <xf numFmtId="167" fontId="27" fillId="0" borderId="1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 textRotation="90"/>
    </xf>
    <xf numFmtId="0" fontId="27" fillId="0" borderId="0" xfId="0" applyFont="1"/>
    <xf numFmtId="0" fontId="23" fillId="0" borderId="0" xfId="0" applyFont="1" applyAlignment="1">
      <alignment horizontal="center" vertical="center"/>
    </xf>
    <xf numFmtId="4" fontId="4" fillId="0" borderId="0" xfId="0" applyNumberFormat="1" applyFont="1"/>
    <xf numFmtId="0" fontId="0" fillId="0" borderId="0" xfId="0" applyFont="1"/>
    <xf numFmtId="14" fontId="48" fillId="0" borderId="0" xfId="0" applyNumberFormat="1" applyFont="1" applyFill="1" applyBorder="1" applyAlignment="1">
      <alignment horizontal="left"/>
    </xf>
    <xf numFmtId="0" fontId="22" fillId="0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textRotation="90" wrapText="1"/>
    </xf>
    <xf numFmtId="0" fontId="0" fillId="6" borderId="0" xfId="0" applyFont="1" applyFill="1" applyBorder="1"/>
    <xf numFmtId="1" fontId="0" fillId="6" borderId="36" xfId="0" applyNumberFormat="1" applyFill="1" applyBorder="1" applyAlignment="1">
      <alignment horizontal="center" vertical="center" wrapText="1"/>
    </xf>
    <xf numFmtId="1" fontId="0" fillId="6" borderId="21" xfId="0" applyNumberFormat="1" applyFill="1" applyBorder="1" applyAlignment="1">
      <alignment horizontal="center" vertical="center" wrapText="1"/>
    </xf>
    <xf numFmtId="1" fontId="0" fillId="6" borderId="18" xfId="0" applyNumberFormat="1" applyFill="1" applyBorder="1" applyAlignment="1">
      <alignment horizontal="center" vertical="center" wrapText="1"/>
    </xf>
    <xf numFmtId="49" fontId="28" fillId="6" borderId="2" xfId="0" applyNumberFormat="1" applyFont="1" applyFill="1" applyBorder="1" applyAlignment="1">
      <alignment horizontal="center" vertical="center" textRotation="90" wrapText="1"/>
    </xf>
    <xf numFmtId="49" fontId="19" fillId="6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8" fillId="0" borderId="23" xfId="0" applyFont="1" applyFill="1" applyBorder="1" applyAlignment="1">
      <alignment vertical="center" textRotation="90" wrapText="1"/>
    </xf>
    <xf numFmtId="0" fontId="25" fillId="0" borderId="23" xfId="0" applyFont="1" applyFill="1" applyBorder="1" applyAlignment="1">
      <alignment horizontal="center" vertical="center" textRotation="90" wrapText="1"/>
    </xf>
    <xf numFmtId="166" fontId="4" fillId="0" borderId="23" xfId="0" applyNumberFormat="1" applyFont="1" applyFill="1" applyBorder="1" applyAlignment="1">
      <alignment horizontal="center" vertical="center"/>
    </xf>
    <xf numFmtId="166" fontId="4" fillId="0" borderId="23" xfId="0" applyNumberFormat="1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4" fontId="16" fillId="0" borderId="23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0" fontId="16" fillId="0" borderId="22" xfId="0" applyFont="1" applyFill="1" applyBorder="1" applyAlignment="1">
      <alignment horizontal="center" vertical="center" wrapText="1"/>
    </xf>
    <xf numFmtId="164" fontId="16" fillId="0" borderId="26" xfId="1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textRotation="90"/>
    </xf>
    <xf numFmtId="0" fontId="28" fillId="0" borderId="10" xfId="0" applyFont="1" applyFill="1" applyBorder="1" applyAlignment="1">
      <alignment vertical="center" textRotation="90" wrapText="1"/>
    </xf>
    <xf numFmtId="0" fontId="25" fillId="0" borderId="10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textRotation="90" wrapText="1"/>
    </xf>
    <xf numFmtId="166" fontId="4" fillId="0" borderId="10" xfId="0" applyNumberFormat="1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2" fontId="16" fillId="0" borderId="10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6" fillId="0" borderId="1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/>
    </xf>
    <xf numFmtId="0" fontId="28" fillId="0" borderId="4" xfId="0" applyFont="1" applyFill="1" applyBorder="1" applyAlignment="1">
      <alignment vertical="center" textRotation="90" wrapText="1"/>
    </xf>
    <xf numFmtId="0" fontId="25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/>
    </xf>
    <xf numFmtId="0" fontId="28" fillId="0" borderId="4" xfId="0" applyFont="1" applyFill="1" applyBorder="1" applyAlignment="1">
      <alignment vertical="center" wrapText="1"/>
    </xf>
    <xf numFmtId="166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16" fillId="0" borderId="6" xfId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textRotation="90" wrapText="1"/>
    </xf>
    <xf numFmtId="0" fontId="25" fillId="0" borderId="1" xfId="0" applyFont="1" applyFill="1" applyBorder="1" applyAlignment="1">
      <alignment horizontal="center" vertical="center" textRotation="90" wrapText="1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 wrapText="1"/>
    </xf>
    <xf numFmtId="164" fontId="16" fillId="0" borderId="19" xfId="1" applyFont="1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textRotation="90"/>
    </xf>
    <xf numFmtId="0" fontId="0" fillId="0" borderId="29" xfId="0" applyFont="1" applyBorder="1" applyAlignment="1">
      <alignment horizontal="center" vertical="center"/>
    </xf>
    <xf numFmtId="0" fontId="28" fillId="0" borderId="29" xfId="0" applyFont="1" applyFill="1" applyBorder="1" applyAlignment="1">
      <alignment vertical="center" textRotation="90" wrapText="1"/>
    </xf>
    <xf numFmtId="0" fontId="19" fillId="0" borderId="29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textRotation="90" wrapText="1"/>
    </xf>
    <xf numFmtId="0" fontId="28" fillId="0" borderId="29" xfId="0" applyFont="1" applyFill="1" applyBorder="1" applyAlignment="1">
      <alignment vertical="center" wrapText="1"/>
    </xf>
    <xf numFmtId="166" fontId="4" fillId="0" borderId="29" xfId="0" applyNumberFormat="1" applyFont="1" applyFill="1" applyBorder="1" applyAlignment="1">
      <alignment horizontal="center" vertical="center"/>
    </xf>
    <xf numFmtId="166" fontId="4" fillId="0" borderId="29" xfId="0" applyNumberFormat="1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2" fontId="16" fillId="0" borderId="29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0" fontId="16" fillId="0" borderId="28" xfId="0" applyFont="1" applyFill="1" applyBorder="1" applyAlignment="1">
      <alignment horizontal="center" vertical="center" wrapText="1"/>
    </xf>
    <xf numFmtId="164" fontId="16" fillId="0" borderId="32" xfId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38" xfId="0" applyFont="1" applyBorder="1" applyAlignment="1">
      <alignment horizontal="center" vertical="center"/>
    </xf>
    <xf numFmtId="0" fontId="28" fillId="0" borderId="38" xfId="0" applyFont="1" applyFill="1" applyBorder="1" applyAlignment="1">
      <alignment vertical="center" textRotation="90" wrapText="1"/>
    </xf>
    <xf numFmtId="0" fontId="19" fillId="0" borderId="38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 textRotation="90" wrapText="1"/>
    </xf>
    <xf numFmtId="0" fontId="28" fillId="0" borderId="38" xfId="0" applyFont="1" applyFill="1" applyBorder="1" applyAlignment="1">
      <alignment vertical="center" wrapText="1"/>
    </xf>
    <xf numFmtId="166" fontId="4" fillId="0" borderId="38" xfId="0" applyNumberFormat="1" applyFont="1" applyFill="1" applyBorder="1" applyAlignment="1">
      <alignment horizontal="center" vertical="center"/>
    </xf>
    <xf numFmtId="166" fontId="4" fillId="0" borderId="38" xfId="0" applyNumberFormat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2" fontId="16" fillId="0" borderId="38" xfId="0" applyNumberFormat="1" applyFont="1" applyFill="1" applyBorder="1" applyAlignment="1">
      <alignment horizontal="center" vertical="center" wrapText="1"/>
    </xf>
    <xf numFmtId="0" fontId="0" fillId="0" borderId="39" xfId="0" applyFill="1" applyBorder="1" applyAlignment="1">
      <alignment vertical="center" wrapText="1"/>
    </xf>
    <xf numFmtId="0" fontId="16" fillId="0" borderId="37" xfId="0" applyFont="1" applyFill="1" applyBorder="1" applyAlignment="1">
      <alignment horizontal="center" vertical="center" wrapText="1"/>
    </xf>
    <xf numFmtId="164" fontId="16" fillId="0" borderId="40" xfId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90"/>
    </xf>
    <xf numFmtId="4" fontId="16" fillId="0" borderId="10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38" xfId="0" applyNumberFormat="1" applyFont="1" applyFill="1" applyBorder="1" applyAlignment="1">
      <alignment horizontal="center" vertical="center" wrapText="1"/>
    </xf>
    <xf numFmtId="2" fontId="16" fillId="0" borderId="23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 textRotation="90"/>
    </xf>
    <xf numFmtId="0" fontId="0" fillId="9" borderId="28" xfId="0" applyFill="1" applyBorder="1" applyAlignment="1">
      <alignment horizontal="center" vertical="center" textRotation="90"/>
    </xf>
    <xf numFmtId="49" fontId="25" fillId="0" borderId="1" xfId="0" applyNumberFormat="1" applyFont="1" applyFill="1" applyBorder="1" applyAlignment="1">
      <alignment horizontal="center" vertical="center" textRotation="90" wrapText="1"/>
    </xf>
    <xf numFmtId="1" fontId="0" fillId="2" borderId="22" xfId="0" applyNumberFormat="1" applyFill="1" applyBorder="1" applyAlignment="1">
      <alignment horizontal="center" vertical="center" textRotation="90"/>
    </xf>
    <xf numFmtId="1" fontId="0" fillId="2" borderId="23" xfId="0" applyNumberFormat="1" applyFill="1" applyBorder="1" applyAlignment="1">
      <alignment horizontal="left" vertical="center"/>
    </xf>
    <xf numFmtId="0" fontId="0" fillId="0" borderId="24" xfId="0" applyBorder="1"/>
    <xf numFmtId="2" fontId="13" fillId="0" borderId="0" xfId="0" applyNumberFormat="1" applyFont="1"/>
    <xf numFmtId="0" fontId="0" fillId="0" borderId="12" xfId="0" applyFill="1" applyBorder="1" applyAlignment="1">
      <alignment horizontal="center" vertical="center" textRotation="90"/>
    </xf>
    <xf numFmtId="49" fontId="25" fillId="0" borderId="4" xfId="0" applyNumberFormat="1" applyFont="1" applyFill="1" applyBorder="1" applyAlignment="1">
      <alignment horizontal="center" vertical="center" textRotation="90" wrapText="1"/>
    </xf>
    <xf numFmtId="0" fontId="49" fillId="0" borderId="10" xfId="0" applyFont="1" applyFill="1" applyBorder="1" applyAlignment="1">
      <alignment vertical="center" wrapText="1"/>
    </xf>
    <xf numFmtId="49" fontId="25" fillId="0" borderId="29" xfId="0" applyNumberFormat="1" applyFont="1" applyFill="1" applyBorder="1" applyAlignment="1">
      <alignment horizontal="center" vertical="center" textRotation="90" wrapText="1"/>
    </xf>
    <xf numFmtId="0" fontId="49" fillId="0" borderId="1" xfId="0" applyFont="1" applyFill="1" applyBorder="1" applyAlignment="1">
      <alignment vertical="center" wrapText="1"/>
    </xf>
    <xf numFmtId="1" fontId="0" fillId="11" borderId="17" xfId="0" applyNumberFormat="1" applyFill="1" applyBorder="1" applyAlignment="1">
      <alignment horizontal="center" vertical="center" textRotation="90"/>
    </xf>
    <xf numFmtId="1" fontId="0" fillId="2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" fontId="0" fillId="11" borderId="28" xfId="0" applyNumberFormat="1" applyFill="1" applyBorder="1" applyAlignment="1">
      <alignment horizontal="center" vertical="center" textRotation="90"/>
    </xf>
    <xf numFmtId="1" fontId="0" fillId="2" borderId="29" xfId="0" applyNumberFormat="1" applyFill="1" applyBorder="1" applyAlignment="1">
      <alignment horizontal="left" vertical="center"/>
    </xf>
    <xf numFmtId="1" fontId="0" fillId="0" borderId="29" xfId="0" applyNumberForma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16" fillId="0" borderId="29" xfId="0" applyNumberFormat="1" applyFont="1" applyBorder="1" applyAlignment="1">
      <alignment horizontal="center" vertical="center" wrapText="1"/>
    </xf>
    <xf numFmtId="0" fontId="0" fillId="0" borderId="30" xfId="0" applyBorder="1"/>
    <xf numFmtId="0" fontId="16" fillId="0" borderId="28" xfId="0" applyFont="1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2" fontId="16" fillId="0" borderId="23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Fill="1" applyBorder="1" applyAlignment="1">
      <alignment vertical="center"/>
    </xf>
    <xf numFmtId="1" fontId="0" fillId="2" borderId="37" xfId="0" applyNumberFormat="1" applyFill="1" applyBorder="1" applyAlignment="1">
      <alignment horizontal="center" vertical="center" textRotation="90"/>
    </xf>
    <xf numFmtId="1" fontId="0" fillId="2" borderId="38" xfId="0" applyNumberFormat="1" applyFill="1" applyBorder="1" applyAlignment="1">
      <alignment horizontal="left" vertical="center"/>
    </xf>
    <xf numFmtId="1" fontId="0" fillId="0" borderId="38" xfId="0" applyNumberForma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2" fontId="16" fillId="0" borderId="38" xfId="0" applyNumberFormat="1" applyFont="1" applyBorder="1" applyAlignment="1">
      <alignment horizontal="center" vertical="center" wrapText="1"/>
    </xf>
    <xf numFmtId="0" fontId="0" fillId="0" borderId="39" xfId="0" applyBorder="1"/>
    <xf numFmtId="0" fontId="16" fillId="0" borderId="37" xfId="0" applyFont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textRotation="90"/>
    </xf>
    <xf numFmtId="1" fontId="0" fillId="2" borderId="28" xfId="0" applyNumberFormat="1" applyFill="1" applyBorder="1" applyAlignment="1">
      <alignment horizontal="center" vertical="center" textRotation="90"/>
    </xf>
    <xf numFmtId="0" fontId="16" fillId="0" borderId="29" xfId="0" applyFont="1" applyFill="1" applyBorder="1" applyAlignment="1">
      <alignment vertical="center"/>
    </xf>
    <xf numFmtId="0" fontId="0" fillId="0" borderId="29" xfId="0" applyBorder="1"/>
    <xf numFmtId="0" fontId="27" fillId="0" borderId="2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vertical="center" wrapText="1"/>
    </xf>
    <xf numFmtId="1" fontId="0" fillId="2" borderId="12" xfId="0" applyNumberFormat="1" applyFill="1" applyBorder="1" applyAlignment="1">
      <alignment horizontal="center" vertical="center" textRotation="90"/>
    </xf>
    <xf numFmtId="1" fontId="0" fillId="2" borderId="10" xfId="0" applyNumberFormat="1" applyFill="1" applyBorder="1" applyAlignment="1">
      <alignment horizontal="left" vertical="center"/>
    </xf>
    <xf numFmtId="0" fontId="0" fillId="0" borderId="9" xfId="0" applyBorder="1"/>
    <xf numFmtId="1" fontId="0" fillId="0" borderId="17" xfId="0" applyNumberFormat="1" applyFill="1" applyBorder="1" applyAlignment="1">
      <alignment horizontal="center" vertical="center" textRotation="90"/>
    </xf>
    <xf numFmtId="0" fontId="0" fillId="9" borderId="12" xfId="0" applyFill="1" applyBorder="1" applyAlignment="1">
      <alignment horizontal="center" vertical="center" textRotation="90"/>
    </xf>
    <xf numFmtId="0" fontId="0" fillId="9" borderId="22" xfId="0" applyFill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6" fillId="0" borderId="12" xfId="0" applyFont="1" applyBorder="1" applyAlignment="1">
      <alignment horizontal="center" vertical="center" wrapText="1"/>
    </xf>
    <xf numFmtId="4" fontId="16" fillId="0" borderId="2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9" xfId="0" applyFont="1" applyBorder="1"/>
    <xf numFmtId="1" fontId="0" fillId="0" borderId="0" xfId="0" applyNumberFormat="1" applyFill="1" applyAlignment="1">
      <alignment horizontal="right" vertical="center"/>
    </xf>
    <xf numFmtId="1" fontId="0" fillId="0" borderId="0" xfId="0" applyNumberForma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textRotation="9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top"/>
    </xf>
    <xf numFmtId="164" fontId="12" fillId="2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/>
    </xf>
    <xf numFmtId="0" fontId="16" fillId="7" borderId="21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4" fillId="0" borderId="0" xfId="0" applyFont="1" applyFill="1" applyAlignment="1">
      <alignment horizontal="center" wrapText="1"/>
    </xf>
    <xf numFmtId="49" fontId="37" fillId="13" borderId="2" xfId="0" applyNumberFormat="1" applyFont="1" applyFill="1" applyBorder="1" applyAlignment="1">
      <alignment horizontal="center" vertical="center" wrapText="1"/>
    </xf>
    <xf numFmtId="49" fontId="37" fillId="13" borderId="21" xfId="0" applyNumberFormat="1" applyFont="1" applyFill="1" applyBorder="1" applyAlignment="1">
      <alignment horizontal="center" vertical="center" wrapText="1"/>
    </xf>
    <xf numFmtId="49" fontId="37" fillId="13" borderId="20" xfId="0" applyNumberFormat="1" applyFont="1" applyFill="1" applyBorder="1" applyAlignment="1">
      <alignment horizontal="center" vertical="center" wrapText="1"/>
    </xf>
    <xf numFmtId="49" fontId="42" fillId="13" borderId="2" xfId="0" applyNumberFormat="1" applyFont="1" applyFill="1" applyBorder="1" applyAlignment="1">
      <alignment horizontal="center" vertical="center" wrapText="1"/>
    </xf>
    <xf numFmtId="49" fontId="42" fillId="13" borderId="21" xfId="0" applyNumberFormat="1" applyFont="1" applyFill="1" applyBorder="1" applyAlignment="1">
      <alignment horizontal="center" vertical="center" wrapText="1"/>
    </xf>
    <xf numFmtId="49" fontId="42" fillId="13" borderId="20" xfId="0" applyNumberFormat="1" applyFont="1" applyFill="1" applyBorder="1" applyAlignment="1">
      <alignment horizontal="center" vertical="center" wrapText="1"/>
    </xf>
    <xf numFmtId="49" fontId="47" fillId="13" borderId="2" xfId="0" applyNumberFormat="1" applyFont="1" applyFill="1" applyBorder="1" applyAlignment="1">
      <alignment horizontal="center" vertical="center" wrapText="1"/>
    </xf>
    <xf numFmtId="49" fontId="47" fillId="13" borderId="21" xfId="0" applyNumberFormat="1" applyFont="1" applyFill="1" applyBorder="1" applyAlignment="1">
      <alignment horizontal="center" vertical="center" wrapText="1"/>
    </xf>
    <xf numFmtId="49" fontId="47" fillId="13" borderId="20" xfId="0" applyNumberFormat="1" applyFont="1" applyFill="1" applyBorder="1" applyAlignment="1">
      <alignment horizontal="center" vertical="center" wrapText="1"/>
    </xf>
    <xf numFmtId="49" fontId="14" fillId="13" borderId="2" xfId="0" applyNumberFormat="1" applyFont="1" applyFill="1" applyBorder="1" applyAlignment="1">
      <alignment horizontal="center" vertical="center" wrapText="1"/>
    </xf>
    <xf numFmtId="49" fontId="14" fillId="13" borderId="21" xfId="0" applyNumberFormat="1" applyFont="1" applyFill="1" applyBorder="1" applyAlignment="1">
      <alignment horizontal="center" vertical="center" wrapText="1"/>
    </xf>
    <xf numFmtId="49" fontId="14" fillId="13" borderId="2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1" fontId="16" fillId="13" borderId="15" xfId="0" applyNumberFormat="1" applyFont="1" applyFill="1" applyBorder="1" applyAlignment="1">
      <alignment horizontal="center" vertical="center" wrapText="1"/>
    </xf>
    <xf numFmtId="1" fontId="16" fillId="13" borderId="16" xfId="0" applyNumberFormat="1" applyFont="1" applyFill="1" applyBorder="1" applyAlignment="1">
      <alignment horizontal="center" vertical="center" wrapText="1"/>
    </xf>
    <xf numFmtId="1" fontId="16" fillId="13" borderId="14" xfId="0" applyNumberFormat="1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vertical="center"/>
    </xf>
    <xf numFmtId="0" fontId="16" fillId="12" borderId="21" xfId="0" applyFont="1" applyFill="1" applyBorder="1" applyAlignment="1">
      <alignment horizontal="center" vertical="center"/>
    </xf>
    <xf numFmtId="0" fontId="16" fillId="12" borderId="20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/>
    </xf>
    <xf numFmtId="0" fontId="16" fillId="12" borderId="16" xfId="0" applyFont="1" applyFill="1" applyBorder="1" applyAlignment="1">
      <alignment horizontal="center"/>
    </xf>
    <xf numFmtId="0" fontId="16" fillId="12" borderId="14" xfId="0" applyFont="1" applyFill="1" applyBorder="1" applyAlignment="1">
      <alignment horizontal="center"/>
    </xf>
    <xf numFmtId="0" fontId="50" fillId="0" borderId="0" xfId="0" applyFont="1" applyAlignment="1">
      <alignment horizontal="right" vertical="center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&#1087;&#1086;&#1089;&#1091;&#1076;&#1072;!A615"/><Relationship Id="rId18" Type="http://schemas.openxmlformats.org/officeDocument/2006/relationships/image" Target="../media/image7.jpeg"/><Relationship Id="rId26" Type="http://schemas.openxmlformats.org/officeDocument/2006/relationships/image" Target="../media/image11.jpeg"/><Relationship Id="rId39" Type="http://schemas.openxmlformats.org/officeDocument/2006/relationships/image" Target="../media/image14.jpeg"/><Relationship Id="rId21" Type="http://schemas.openxmlformats.org/officeDocument/2006/relationships/hyperlink" Target="#&#1087;&#1086;&#1089;&#1091;&#1076;&#1072;!A449"/><Relationship Id="rId34" Type="http://schemas.openxmlformats.org/officeDocument/2006/relationships/hyperlink" Target="#&#1050;&#1040;&#1058;&#1040;&#1051;&#1054;&#1043;!A50"/><Relationship Id="rId7" Type="http://schemas.openxmlformats.org/officeDocument/2006/relationships/hyperlink" Target="#&#1087;&#1086;&#1089;&#1091;&#1076;&#1072;!A346"/><Relationship Id="rId12" Type="http://schemas.openxmlformats.org/officeDocument/2006/relationships/image" Target="../media/image4.jpeg"/><Relationship Id="rId17" Type="http://schemas.openxmlformats.org/officeDocument/2006/relationships/hyperlink" Target="#&#1087;&#1086;&#1089;&#1091;&#1076;&#1072;!A515"/><Relationship Id="rId25" Type="http://schemas.openxmlformats.org/officeDocument/2006/relationships/hyperlink" Target="#&#1087;&#1086;&#1089;&#1091;&#1076;&#1072;!A163"/><Relationship Id="rId33" Type="http://schemas.openxmlformats.org/officeDocument/2006/relationships/hyperlink" Target="#&#1050;&#1040;&#1058;&#1040;&#1051;&#1054;&#1043;!A23"/><Relationship Id="rId38" Type="http://schemas.openxmlformats.org/officeDocument/2006/relationships/hyperlink" Target="#&#1087;&#1086;&#1089;&#1091;&#1076;&#1072;!A656"/><Relationship Id="rId2" Type="http://schemas.openxmlformats.org/officeDocument/2006/relationships/hyperlink" Target="#&#1080;&#1085;&#1090;&#1077;&#1088;&#1100;&#1077;&#1088;!A1"/><Relationship Id="rId16" Type="http://schemas.openxmlformats.org/officeDocument/2006/relationships/image" Target="../media/image6.jpeg"/><Relationship Id="rId20" Type="http://schemas.openxmlformats.org/officeDocument/2006/relationships/image" Target="../media/image8.jpeg"/><Relationship Id="rId29" Type="http://schemas.openxmlformats.org/officeDocument/2006/relationships/hyperlink" Target="#&#1087;&#1086;&#1089;&#1091;&#1076;&#1072;!A600"/><Relationship Id="rId1" Type="http://schemas.openxmlformats.org/officeDocument/2006/relationships/hyperlink" Target="#'&#1085;&#1072;&#1073;&#1086;&#1088;&#1099; &#1087;&#1086;&#1089;&#1091;&#1076;&#1099;'!A1"/><Relationship Id="rId6" Type="http://schemas.openxmlformats.org/officeDocument/2006/relationships/image" Target="../media/image1.jpeg"/><Relationship Id="rId11" Type="http://schemas.openxmlformats.org/officeDocument/2006/relationships/hyperlink" Target="#&#1087;&#1086;&#1089;&#1091;&#1076;&#1072;!A308"/><Relationship Id="rId24" Type="http://schemas.openxmlformats.org/officeDocument/2006/relationships/image" Target="../media/image10.jpeg"/><Relationship Id="rId32" Type="http://schemas.openxmlformats.org/officeDocument/2006/relationships/hyperlink" Target="#&#1050;&#1040;&#1058;&#1040;&#1051;&#1054;&#1043;!A40"/><Relationship Id="rId37" Type="http://schemas.openxmlformats.org/officeDocument/2006/relationships/hyperlink" Target="#&#1087;&#1086;&#1089;&#1091;&#1076;&#1072;!A655"/><Relationship Id="rId5" Type="http://schemas.openxmlformats.org/officeDocument/2006/relationships/hyperlink" Target="#&#1087;&#1086;&#1089;&#1091;&#1076;&#1072;!A1"/><Relationship Id="rId15" Type="http://schemas.openxmlformats.org/officeDocument/2006/relationships/hyperlink" Target="#&#1087;&#1086;&#1089;&#1091;&#1076;&#1072;!A552"/><Relationship Id="rId23" Type="http://schemas.openxmlformats.org/officeDocument/2006/relationships/hyperlink" Target="#&#1087;&#1086;&#1089;&#1091;&#1076;&#1072;!A372"/><Relationship Id="rId28" Type="http://schemas.openxmlformats.org/officeDocument/2006/relationships/image" Target="../media/image12.jpeg"/><Relationship Id="rId36" Type="http://schemas.openxmlformats.org/officeDocument/2006/relationships/hyperlink" Target="#&#1050;&#1040;&#1058;&#1040;&#1051;&#1054;&#1043;!A57"/><Relationship Id="rId10" Type="http://schemas.openxmlformats.org/officeDocument/2006/relationships/image" Target="../media/image3.jpeg"/><Relationship Id="rId19" Type="http://schemas.openxmlformats.org/officeDocument/2006/relationships/hyperlink" Target="#&#1087;&#1086;&#1089;&#1091;&#1076;&#1072;!A212"/><Relationship Id="rId31" Type="http://schemas.openxmlformats.org/officeDocument/2006/relationships/hyperlink" Target="#&#1050;&#1040;&#1058;&#1040;&#1051;&#1054;&#1043;!A16"/><Relationship Id="rId4" Type="http://schemas.openxmlformats.org/officeDocument/2006/relationships/hyperlink" Target="#'&#1091;&#1089;&#1083;&#1086;&#1074;&#1080;&#1103; &#1088;&#1072;&#1073;&#1086;&#1090;&#1099;'!A1"/><Relationship Id="rId9" Type="http://schemas.openxmlformats.org/officeDocument/2006/relationships/hyperlink" Target="#&#1087;&#1086;&#1089;&#1091;&#1076;&#1072;!A236"/><Relationship Id="rId14" Type="http://schemas.openxmlformats.org/officeDocument/2006/relationships/image" Target="../media/image5.jpeg"/><Relationship Id="rId22" Type="http://schemas.openxmlformats.org/officeDocument/2006/relationships/image" Target="../media/image9.jpeg"/><Relationship Id="rId27" Type="http://schemas.openxmlformats.org/officeDocument/2006/relationships/hyperlink" Target="#&#1087;&#1086;&#1089;&#1091;&#1076;&#1072;!A586"/><Relationship Id="rId30" Type="http://schemas.openxmlformats.org/officeDocument/2006/relationships/image" Target="../media/image13.jpeg"/><Relationship Id="rId35" Type="http://schemas.openxmlformats.org/officeDocument/2006/relationships/hyperlink" Target="#&#1050;&#1040;&#1058;&#1040;&#1051;&#1054;&#1043;!A55"/><Relationship Id="rId8" Type="http://schemas.openxmlformats.org/officeDocument/2006/relationships/image" Target="../media/image2.jpeg"/><Relationship Id="rId3" Type="http://schemas.openxmlformats.org/officeDocument/2006/relationships/hyperlink" Target="#&#1094;&#1074;&#1077;&#1090;&#1086;&#1095;&#1085;&#1080;&#1082;&#1080;!A1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1.jpeg"/><Relationship Id="rId21" Type="http://schemas.openxmlformats.org/officeDocument/2006/relationships/image" Target="../media/image35.jpeg"/><Relationship Id="rId324" Type="http://schemas.openxmlformats.org/officeDocument/2006/relationships/image" Target="../media/image338.jpeg"/><Relationship Id="rId531" Type="http://schemas.openxmlformats.org/officeDocument/2006/relationships/image" Target="../media/image544.jpeg"/><Relationship Id="rId629" Type="http://schemas.openxmlformats.org/officeDocument/2006/relationships/image" Target="../media/image642.jpeg"/><Relationship Id="rId170" Type="http://schemas.openxmlformats.org/officeDocument/2006/relationships/image" Target="../media/image184.jpeg"/><Relationship Id="rId268" Type="http://schemas.openxmlformats.org/officeDocument/2006/relationships/image" Target="../media/image282.jpeg"/><Relationship Id="rId475" Type="http://schemas.openxmlformats.org/officeDocument/2006/relationships/image" Target="../media/image488.jpeg"/><Relationship Id="rId32" Type="http://schemas.openxmlformats.org/officeDocument/2006/relationships/image" Target="../media/image46.jpeg"/><Relationship Id="rId128" Type="http://schemas.openxmlformats.org/officeDocument/2006/relationships/image" Target="../media/image142.jpeg"/><Relationship Id="rId335" Type="http://schemas.openxmlformats.org/officeDocument/2006/relationships/image" Target="../media/image349.jpeg"/><Relationship Id="rId542" Type="http://schemas.openxmlformats.org/officeDocument/2006/relationships/image" Target="../media/image555.jpeg"/><Relationship Id="rId181" Type="http://schemas.openxmlformats.org/officeDocument/2006/relationships/image" Target="../media/image195.jpeg"/><Relationship Id="rId402" Type="http://schemas.openxmlformats.org/officeDocument/2006/relationships/image" Target="../media/image416.jpeg"/><Relationship Id="rId279" Type="http://schemas.openxmlformats.org/officeDocument/2006/relationships/image" Target="../media/image293.jpeg"/><Relationship Id="rId486" Type="http://schemas.openxmlformats.org/officeDocument/2006/relationships/image" Target="../media/image499.jpeg"/><Relationship Id="rId43" Type="http://schemas.openxmlformats.org/officeDocument/2006/relationships/image" Target="../media/image57.jpeg"/><Relationship Id="rId139" Type="http://schemas.openxmlformats.org/officeDocument/2006/relationships/image" Target="../media/image153.jpeg"/><Relationship Id="rId346" Type="http://schemas.openxmlformats.org/officeDocument/2006/relationships/image" Target="../media/image360.jpeg"/><Relationship Id="rId553" Type="http://schemas.openxmlformats.org/officeDocument/2006/relationships/image" Target="../media/image566.jpeg"/><Relationship Id="rId192" Type="http://schemas.openxmlformats.org/officeDocument/2006/relationships/image" Target="../media/image206.jpeg"/><Relationship Id="rId206" Type="http://schemas.openxmlformats.org/officeDocument/2006/relationships/image" Target="../media/image220.jpeg"/><Relationship Id="rId413" Type="http://schemas.openxmlformats.org/officeDocument/2006/relationships/image" Target="../media/image427.jpeg"/><Relationship Id="rId497" Type="http://schemas.openxmlformats.org/officeDocument/2006/relationships/image" Target="../media/image510.jpeg"/><Relationship Id="rId620" Type="http://schemas.openxmlformats.org/officeDocument/2006/relationships/image" Target="../media/image633.jpeg"/><Relationship Id="rId357" Type="http://schemas.openxmlformats.org/officeDocument/2006/relationships/image" Target="../media/image371.jpeg"/><Relationship Id="rId54" Type="http://schemas.openxmlformats.org/officeDocument/2006/relationships/image" Target="../media/image68.jpeg"/><Relationship Id="rId217" Type="http://schemas.openxmlformats.org/officeDocument/2006/relationships/image" Target="../media/image231.jpeg"/><Relationship Id="rId564" Type="http://schemas.openxmlformats.org/officeDocument/2006/relationships/image" Target="../media/image577.jpeg"/><Relationship Id="rId424" Type="http://schemas.openxmlformats.org/officeDocument/2006/relationships/image" Target="../media/image437.png"/><Relationship Id="rId631" Type="http://schemas.openxmlformats.org/officeDocument/2006/relationships/image" Target="../media/image644.jpeg"/><Relationship Id="rId270" Type="http://schemas.openxmlformats.org/officeDocument/2006/relationships/image" Target="../media/image284.jpeg"/><Relationship Id="rId65" Type="http://schemas.openxmlformats.org/officeDocument/2006/relationships/image" Target="../media/image79.jpeg"/><Relationship Id="rId130" Type="http://schemas.openxmlformats.org/officeDocument/2006/relationships/image" Target="../media/image144.jpeg"/><Relationship Id="rId368" Type="http://schemas.openxmlformats.org/officeDocument/2006/relationships/image" Target="../media/image382.jpeg"/><Relationship Id="rId575" Type="http://schemas.openxmlformats.org/officeDocument/2006/relationships/image" Target="../media/image588.jpeg"/><Relationship Id="rId228" Type="http://schemas.openxmlformats.org/officeDocument/2006/relationships/image" Target="../media/image242.jpeg"/><Relationship Id="rId435" Type="http://schemas.openxmlformats.org/officeDocument/2006/relationships/image" Target="../media/image448.jpeg"/><Relationship Id="rId642" Type="http://schemas.openxmlformats.org/officeDocument/2006/relationships/image" Target="../media/image655.jpeg"/><Relationship Id="rId281" Type="http://schemas.openxmlformats.org/officeDocument/2006/relationships/image" Target="../media/image295.jpeg"/><Relationship Id="rId502" Type="http://schemas.openxmlformats.org/officeDocument/2006/relationships/image" Target="../media/image515.jpeg"/><Relationship Id="rId76" Type="http://schemas.openxmlformats.org/officeDocument/2006/relationships/image" Target="../media/image90.jpeg"/><Relationship Id="rId141" Type="http://schemas.openxmlformats.org/officeDocument/2006/relationships/image" Target="../media/image155.jpeg"/><Relationship Id="rId379" Type="http://schemas.openxmlformats.org/officeDocument/2006/relationships/image" Target="../media/image393.jpeg"/><Relationship Id="rId586" Type="http://schemas.openxmlformats.org/officeDocument/2006/relationships/image" Target="../media/image599.jpeg"/><Relationship Id="rId7" Type="http://schemas.openxmlformats.org/officeDocument/2006/relationships/image" Target="../media/image21.jpeg"/><Relationship Id="rId239" Type="http://schemas.openxmlformats.org/officeDocument/2006/relationships/image" Target="../media/image253.jpeg"/><Relationship Id="rId446" Type="http://schemas.openxmlformats.org/officeDocument/2006/relationships/image" Target="../media/image459.jpeg"/><Relationship Id="rId292" Type="http://schemas.openxmlformats.org/officeDocument/2006/relationships/image" Target="../media/image306.jpeg"/><Relationship Id="rId306" Type="http://schemas.openxmlformats.org/officeDocument/2006/relationships/image" Target="../media/image320.jpeg"/><Relationship Id="rId87" Type="http://schemas.openxmlformats.org/officeDocument/2006/relationships/image" Target="../media/image101.jpeg"/><Relationship Id="rId513" Type="http://schemas.openxmlformats.org/officeDocument/2006/relationships/image" Target="../media/image526.jpeg"/><Relationship Id="rId597" Type="http://schemas.openxmlformats.org/officeDocument/2006/relationships/image" Target="../media/image610.jpeg"/><Relationship Id="rId152" Type="http://schemas.openxmlformats.org/officeDocument/2006/relationships/image" Target="../media/image166.jpeg"/><Relationship Id="rId457" Type="http://schemas.openxmlformats.org/officeDocument/2006/relationships/image" Target="../media/image470.jpeg"/><Relationship Id="rId14" Type="http://schemas.openxmlformats.org/officeDocument/2006/relationships/image" Target="../media/image28.jpeg"/><Relationship Id="rId317" Type="http://schemas.openxmlformats.org/officeDocument/2006/relationships/image" Target="../media/image331.jpeg"/><Relationship Id="rId524" Type="http://schemas.openxmlformats.org/officeDocument/2006/relationships/image" Target="../media/image537.jpeg"/><Relationship Id="rId98" Type="http://schemas.openxmlformats.org/officeDocument/2006/relationships/image" Target="../media/image112.jpeg"/><Relationship Id="rId163" Type="http://schemas.openxmlformats.org/officeDocument/2006/relationships/image" Target="../media/image177.jpeg"/><Relationship Id="rId370" Type="http://schemas.openxmlformats.org/officeDocument/2006/relationships/image" Target="../media/image384.jpeg"/><Relationship Id="rId230" Type="http://schemas.openxmlformats.org/officeDocument/2006/relationships/image" Target="../media/image244.jpeg"/><Relationship Id="rId468" Type="http://schemas.openxmlformats.org/officeDocument/2006/relationships/image" Target="../media/image481.jpeg"/><Relationship Id="rId25" Type="http://schemas.openxmlformats.org/officeDocument/2006/relationships/image" Target="../media/image39.jpeg"/><Relationship Id="rId328" Type="http://schemas.openxmlformats.org/officeDocument/2006/relationships/image" Target="../media/image342.jpeg"/><Relationship Id="rId535" Type="http://schemas.openxmlformats.org/officeDocument/2006/relationships/image" Target="../media/image548.jpeg"/><Relationship Id="rId174" Type="http://schemas.openxmlformats.org/officeDocument/2006/relationships/image" Target="../media/image188.jpeg"/><Relationship Id="rId381" Type="http://schemas.openxmlformats.org/officeDocument/2006/relationships/image" Target="../media/image395.jpeg"/><Relationship Id="rId602" Type="http://schemas.openxmlformats.org/officeDocument/2006/relationships/image" Target="../media/image615.jpeg"/><Relationship Id="rId241" Type="http://schemas.openxmlformats.org/officeDocument/2006/relationships/image" Target="../media/image255.jpeg"/><Relationship Id="rId479" Type="http://schemas.openxmlformats.org/officeDocument/2006/relationships/image" Target="../media/image492.jpeg"/><Relationship Id="rId36" Type="http://schemas.openxmlformats.org/officeDocument/2006/relationships/image" Target="../media/image50.jpeg"/><Relationship Id="rId339" Type="http://schemas.openxmlformats.org/officeDocument/2006/relationships/image" Target="../media/image353.jpeg"/><Relationship Id="rId546" Type="http://schemas.openxmlformats.org/officeDocument/2006/relationships/image" Target="../media/image559.jpeg"/><Relationship Id="rId101" Type="http://schemas.openxmlformats.org/officeDocument/2006/relationships/image" Target="../media/image115.jpeg"/><Relationship Id="rId185" Type="http://schemas.openxmlformats.org/officeDocument/2006/relationships/image" Target="../media/image199.jpeg"/><Relationship Id="rId406" Type="http://schemas.openxmlformats.org/officeDocument/2006/relationships/image" Target="../media/image420.jpeg"/><Relationship Id="rId392" Type="http://schemas.openxmlformats.org/officeDocument/2006/relationships/image" Target="../media/image406.jpeg"/><Relationship Id="rId613" Type="http://schemas.openxmlformats.org/officeDocument/2006/relationships/image" Target="../media/image626.jpeg"/><Relationship Id="rId252" Type="http://schemas.openxmlformats.org/officeDocument/2006/relationships/image" Target="../media/image266.jpeg"/><Relationship Id="rId47" Type="http://schemas.openxmlformats.org/officeDocument/2006/relationships/image" Target="../media/image61.jpeg"/><Relationship Id="rId112" Type="http://schemas.openxmlformats.org/officeDocument/2006/relationships/image" Target="../media/image126.jpeg"/><Relationship Id="rId557" Type="http://schemas.openxmlformats.org/officeDocument/2006/relationships/image" Target="../media/image570.jpeg"/><Relationship Id="rId196" Type="http://schemas.openxmlformats.org/officeDocument/2006/relationships/image" Target="../media/image210.jpeg"/><Relationship Id="rId417" Type="http://schemas.openxmlformats.org/officeDocument/2006/relationships/image" Target="../media/image431.jpeg"/><Relationship Id="rId624" Type="http://schemas.openxmlformats.org/officeDocument/2006/relationships/image" Target="../media/image637.jpeg"/><Relationship Id="rId16" Type="http://schemas.openxmlformats.org/officeDocument/2006/relationships/image" Target="../media/image30.jpeg"/><Relationship Id="rId221" Type="http://schemas.openxmlformats.org/officeDocument/2006/relationships/image" Target="../media/image235.jpeg"/><Relationship Id="rId263" Type="http://schemas.openxmlformats.org/officeDocument/2006/relationships/image" Target="../media/image277.jpeg"/><Relationship Id="rId319" Type="http://schemas.openxmlformats.org/officeDocument/2006/relationships/image" Target="../media/image333.jpeg"/><Relationship Id="rId470" Type="http://schemas.openxmlformats.org/officeDocument/2006/relationships/image" Target="../media/image483.jpeg"/><Relationship Id="rId526" Type="http://schemas.openxmlformats.org/officeDocument/2006/relationships/image" Target="../media/image539.jpeg"/><Relationship Id="rId58" Type="http://schemas.openxmlformats.org/officeDocument/2006/relationships/image" Target="../media/image72.jpeg"/><Relationship Id="rId123" Type="http://schemas.openxmlformats.org/officeDocument/2006/relationships/image" Target="../media/image137.jpeg"/><Relationship Id="rId330" Type="http://schemas.openxmlformats.org/officeDocument/2006/relationships/image" Target="../media/image344.jpeg"/><Relationship Id="rId568" Type="http://schemas.openxmlformats.org/officeDocument/2006/relationships/image" Target="../media/image581.jpeg"/><Relationship Id="rId165" Type="http://schemas.openxmlformats.org/officeDocument/2006/relationships/image" Target="../media/image179.jpeg"/><Relationship Id="rId372" Type="http://schemas.openxmlformats.org/officeDocument/2006/relationships/image" Target="../media/image386.jpeg"/><Relationship Id="rId428" Type="http://schemas.openxmlformats.org/officeDocument/2006/relationships/image" Target="../media/image441.jpeg"/><Relationship Id="rId635" Type="http://schemas.openxmlformats.org/officeDocument/2006/relationships/image" Target="../media/image648.jpeg"/><Relationship Id="rId232" Type="http://schemas.openxmlformats.org/officeDocument/2006/relationships/image" Target="../media/image246.jpeg"/><Relationship Id="rId274" Type="http://schemas.openxmlformats.org/officeDocument/2006/relationships/image" Target="../media/image288.jpeg"/><Relationship Id="rId481" Type="http://schemas.openxmlformats.org/officeDocument/2006/relationships/image" Target="../media/image494.jpeg"/><Relationship Id="rId27" Type="http://schemas.openxmlformats.org/officeDocument/2006/relationships/image" Target="../media/image41.jpeg"/><Relationship Id="rId69" Type="http://schemas.openxmlformats.org/officeDocument/2006/relationships/image" Target="../media/image83.jpeg"/><Relationship Id="rId134" Type="http://schemas.openxmlformats.org/officeDocument/2006/relationships/image" Target="../media/image148.jpeg"/><Relationship Id="rId537" Type="http://schemas.openxmlformats.org/officeDocument/2006/relationships/image" Target="../media/image550.jpeg"/><Relationship Id="rId579" Type="http://schemas.openxmlformats.org/officeDocument/2006/relationships/image" Target="../media/image592.jpeg"/><Relationship Id="rId80" Type="http://schemas.openxmlformats.org/officeDocument/2006/relationships/image" Target="../media/image94.jpeg"/><Relationship Id="rId176" Type="http://schemas.openxmlformats.org/officeDocument/2006/relationships/image" Target="../media/image190.jpeg"/><Relationship Id="rId341" Type="http://schemas.openxmlformats.org/officeDocument/2006/relationships/image" Target="../media/image355.jpeg"/><Relationship Id="rId383" Type="http://schemas.openxmlformats.org/officeDocument/2006/relationships/image" Target="../media/image397.jpeg"/><Relationship Id="rId439" Type="http://schemas.openxmlformats.org/officeDocument/2006/relationships/image" Target="../media/image452.jpeg"/><Relationship Id="rId590" Type="http://schemas.openxmlformats.org/officeDocument/2006/relationships/image" Target="../media/image603.jpeg"/><Relationship Id="rId604" Type="http://schemas.openxmlformats.org/officeDocument/2006/relationships/image" Target="../media/image617.jpeg"/><Relationship Id="rId646" Type="http://schemas.openxmlformats.org/officeDocument/2006/relationships/image" Target="../media/image659.jpeg"/><Relationship Id="rId201" Type="http://schemas.openxmlformats.org/officeDocument/2006/relationships/image" Target="../media/image215.jpeg"/><Relationship Id="rId243" Type="http://schemas.openxmlformats.org/officeDocument/2006/relationships/image" Target="../media/image257.jpeg"/><Relationship Id="rId285" Type="http://schemas.openxmlformats.org/officeDocument/2006/relationships/image" Target="../media/image299.jpeg"/><Relationship Id="rId450" Type="http://schemas.openxmlformats.org/officeDocument/2006/relationships/image" Target="../media/image463.jpeg"/><Relationship Id="rId506" Type="http://schemas.openxmlformats.org/officeDocument/2006/relationships/image" Target="../media/image519.jpeg"/><Relationship Id="rId38" Type="http://schemas.openxmlformats.org/officeDocument/2006/relationships/image" Target="../media/image52.jpeg"/><Relationship Id="rId103" Type="http://schemas.openxmlformats.org/officeDocument/2006/relationships/image" Target="../media/image117.jpeg"/><Relationship Id="rId310" Type="http://schemas.openxmlformats.org/officeDocument/2006/relationships/image" Target="../media/image324.jpeg"/><Relationship Id="rId492" Type="http://schemas.openxmlformats.org/officeDocument/2006/relationships/image" Target="../media/image505.jpeg"/><Relationship Id="rId548" Type="http://schemas.openxmlformats.org/officeDocument/2006/relationships/image" Target="../media/image561.jpeg"/><Relationship Id="rId91" Type="http://schemas.openxmlformats.org/officeDocument/2006/relationships/image" Target="../media/image105.jpeg"/><Relationship Id="rId145" Type="http://schemas.openxmlformats.org/officeDocument/2006/relationships/image" Target="../media/image159.jpeg"/><Relationship Id="rId187" Type="http://schemas.openxmlformats.org/officeDocument/2006/relationships/image" Target="../media/image201.jpeg"/><Relationship Id="rId352" Type="http://schemas.openxmlformats.org/officeDocument/2006/relationships/image" Target="../media/image366.jpeg"/><Relationship Id="rId394" Type="http://schemas.openxmlformats.org/officeDocument/2006/relationships/image" Target="../media/image408.jpeg"/><Relationship Id="rId408" Type="http://schemas.openxmlformats.org/officeDocument/2006/relationships/image" Target="../media/image422.jpeg"/><Relationship Id="rId615" Type="http://schemas.openxmlformats.org/officeDocument/2006/relationships/image" Target="../media/image628.jpeg"/><Relationship Id="rId212" Type="http://schemas.openxmlformats.org/officeDocument/2006/relationships/image" Target="../media/image226.jpeg"/><Relationship Id="rId254" Type="http://schemas.openxmlformats.org/officeDocument/2006/relationships/image" Target="../media/image268.jpeg"/><Relationship Id="rId49" Type="http://schemas.openxmlformats.org/officeDocument/2006/relationships/image" Target="../media/image63.jpeg"/><Relationship Id="rId114" Type="http://schemas.openxmlformats.org/officeDocument/2006/relationships/image" Target="../media/image128.jpeg"/><Relationship Id="rId296" Type="http://schemas.openxmlformats.org/officeDocument/2006/relationships/image" Target="../media/image310.jpeg"/><Relationship Id="rId461" Type="http://schemas.openxmlformats.org/officeDocument/2006/relationships/image" Target="../media/image474.jpeg"/><Relationship Id="rId517" Type="http://schemas.openxmlformats.org/officeDocument/2006/relationships/image" Target="../media/image530.jpeg"/><Relationship Id="rId559" Type="http://schemas.openxmlformats.org/officeDocument/2006/relationships/image" Target="../media/image572.jpeg"/><Relationship Id="rId60" Type="http://schemas.openxmlformats.org/officeDocument/2006/relationships/image" Target="../media/image74.jpeg"/><Relationship Id="rId156" Type="http://schemas.openxmlformats.org/officeDocument/2006/relationships/image" Target="../media/image170.jpeg"/><Relationship Id="rId198" Type="http://schemas.openxmlformats.org/officeDocument/2006/relationships/image" Target="../media/image212.jpeg"/><Relationship Id="rId321" Type="http://schemas.openxmlformats.org/officeDocument/2006/relationships/image" Target="../media/image335.jpeg"/><Relationship Id="rId363" Type="http://schemas.openxmlformats.org/officeDocument/2006/relationships/image" Target="../media/image377.jpeg"/><Relationship Id="rId419" Type="http://schemas.openxmlformats.org/officeDocument/2006/relationships/hyperlink" Target="#&#1050;&#1040;&#1058;&#1040;&#1051;&#1054;&#1043;!A1"/><Relationship Id="rId570" Type="http://schemas.openxmlformats.org/officeDocument/2006/relationships/image" Target="../media/image583.jpeg"/><Relationship Id="rId626" Type="http://schemas.openxmlformats.org/officeDocument/2006/relationships/image" Target="../media/image639.jpeg"/><Relationship Id="rId223" Type="http://schemas.openxmlformats.org/officeDocument/2006/relationships/image" Target="../media/image237.jpeg"/><Relationship Id="rId430" Type="http://schemas.openxmlformats.org/officeDocument/2006/relationships/image" Target="../media/image443.jpeg"/><Relationship Id="rId18" Type="http://schemas.openxmlformats.org/officeDocument/2006/relationships/image" Target="../media/image32.jpeg"/><Relationship Id="rId265" Type="http://schemas.openxmlformats.org/officeDocument/2006/relationships/image" Target="../media/image279.jpeg"/><Relationship Id="rId472" Type="http://schemas.openxmlformats.org/officeDocument/2006/relationships/image" Target="../media/image485.jpeg"/><Relationship Id="rId528" Type="http://schemas.openxmlformats.org/officeDocument/2006/relationships/image" Target="../media/image541.jpeg"/><Relationship Id="rId125" Type="http://schemas.openxmlformats.org/officeDocument/2006/relationships/image" Target="../media/image139.jpeg"/><Relationship Id="rId167" Type="http://schemas.openxmlformats.org/officeDocument/2006/relationships/image" Target="../media/image181.jpeg"/><Relationship Id="rId332" Type="http://schemas.openxmlformats.org/officeDocument/2006/relationships/image" Target="../media/image346.jpeg"/><Relationship Id="rId374" Type="http://schemas.openxmlformats.org/officeDocument/2006/relationships/image" Target="../media/image388.jpeg"/><Relationship Id="rId581" Type="http://schemas.openxmlformats.org/officeDocument/2006/relationships/image" Target="../media/image594.jpeg"/><Relationship Id="rId71" Type="http://schemas.openxmlformats.org/officeDocument/2006/relationships/image" Target="../media/image85.jpeg"/><Relationship Id="rId234" Type="http://schemas.openxmlformats.org/officeDocument/2006/relationships/image" Target="../media/image248.jpeg"/><Relationship Id="rId637" Type="http://schemas.openxmlformats.org/officeDocument/2006/relationships/image" Target="../media/image650.jpeg"/><Relationship Id="rId2" Type="http://schemas.openxmlformats.org/officeDocument/2006/relationships/image" Target="../media/image16.jpeg"/><Relationship Id="rId29" Type="http://schemas.openxmlformats.org/officeDocument/2006/relationships/image" Target="../media/image43.jpeg"/><Relationship Id="rId276" Type="http://schemas.openxmlformats.org/officeDocument/2006/relationships/image" Target="../media/image290.jpeg"/><Relationship Id="rId441" Type="http://schemas.openxmlformats.org/officeDocument/2006/relationships/image" Target="../media/image454.jpeg"/><Relationship Id="rId483" Type="http://schemas.openxmlformats.org/officeDocument/2006/relationships/image" Target="../media/image496.jpeg"/><Relationship Id="rId539" Type="http://schemas.openxmlformats.org/officeDocument/2006/relationships/image" Target="../media/image552.jpeg"/><Relationship Id="rId40" Type="http://schemas.openxmlformats.org/officeDocument/2006/relationships/image" Target="../media/image54.jpeg"/><Relationship Id="rId136" Type="http://schemas.openxmlformats.org/officeDocument/2006/relationships/image" Target="../media/image150.jpeg"/><Relationship Id="rId178" Type="http://schemas.openxmlformats.org/officeDocument/2006/relationships/image" Target="../media/image192.jpeg"/><Relationship Id="rId301" Type="http://schemas.openxmlformats.org/officeDocument/2006/relationships/image" Target="../media/image315.jpeg"/><Relationship Id="rId343" Type="http://schemas.openxmlformats.org/officeDocument/2006/relationships/image" Target="../media/image357.jpeg"/><Relationship Id="rId550" Type="http://schemas.openxmlformats.org/officeDocument/2006/relationships/image" Target="../media/image563.jpeg"/><Relationship Id="rId82" Type="http://schemas.openxmlformats.org/officeDocument/2006/relationships/image" Target="../media/image96.jpeg"/><Relationship Id="rId203" Type="http://schemas.openxmlformats.org/officeDocument/2006/relationships/image" Target="../media/image217.jpeg"/><Relationship Id="rId385" Type="http://schemas.openxmlformats.org/officeDocument/2006/relationships/image" Target="../media/image399.jpeg"/><Relationship Id="rId592" Type="http://schemas.openxmlformats.org/officeDocument/2006/relationships/image" Target="../media/image605.jpeg"/><Relationship Id="rId606" Type="http://schemas.openxmlformats.org/officeDocument/2006/relationships/image" Target="../media/image619.jpeg"/><Relationship Id="rId648" Type="http://schemas.openxmlformats.org/officeDocument/2006/relationships/image" Target="../media/image661.jpeg"/><Relationship Id="rId245" Type="http://schemas.openxmlformats.org/officeDocument/2006/relationships/image" Target="../media/image259.jpeg"/><Relationship Id="rId287" Type="http://schemas.openxmlformats.org/officeDocument/2006/relationships/image" Target="../media/image301.jpeg"/><Relationship Id="rId410" Type="http://schemas.openxmlformats.org/officeDocument/2006/relationships/image" Target="../media/image424.jpeg"/><Relationship Id="rId452" Type="http://schemas.openxmlformats.org/officeDocument/2006/relationships/image" Target="../media/image465.jpeg"/><Relationship Id="rId494" Type="http://schemas.openxmlformats.org/officeDocument/2006/relationships/image" Target="../media/image507.jpeg"/><Relationship Id="rId508" Type="http://schemas.openxmlformats.org/officeDocument/2006/relationships/image" Target="../media/image521.jpeg"/><Relationship Id="rId105" Type="http://schemas.openxmlformats.org/officeDocument/2006/relationships/image" Target="../media/image119.jpeg"/><Relationship Id="rId147" Type="http://schemas.openxmlformats.org/officeDocument/2006/relationships/image" Target="../media/image161.jpeg"/><Relationship Id="rId312" Type="http://schemas.openxmlformats.org/officeDocument/2006/relationships/image" Target="../media/image326.jpeg"/><Relationship Id="rId354" Type="http://schemas.openxmlformats.org/officeDocument/2006/relationships/image" Target="../media/image368.jpeg"/><Relationship Id="rId51" Type="http://schemas.openxmlformats.org/officeDocument/2006/relationships/image" Target="../media/image65.jpeg"/><Relationship Id="rId93" Type="http://schemas.openxmlformats.org/officeDocument/2006/relationships/image" Target="../media/image107.jpeg"/><Relationship Id="rId189" Type="http://schemas.openxmlformats.org/officeDocument/2006/relationships/image" Target="../media/image203.jpeg"/><Relationship Id="rId396" Type="http://schemas.openxmlformats.org/officeDocument/2006/relationships/image" Target="../media/image410.jpeg"/><Relationship Id="rId561" Type="http://schemas.openxmlformats.org/officeDocument/2006/relationships/image" Target="../media/image574.jpeg"/><Relationship Id="rId617" Type="http://schemas.openxmlformats.org/officeDocument/2006/relationships/image" Target="../media/image630.jpeg"/><Relationship Id="rId214" Type="http://schemas.openxmlformats.org/officeDocument/2006/relationships/image" Target="../media/image228.jpeg"/><Relationship Id="rId256" Type="http://schemas.openxmlformats.org/officeDocument/2006/relationships/image" Target="../media/image270.jpeg"/><Relationship Id="rId298" Type="http://schemas.openxmlformats.org/officeDocument/2006/relationships/image" Target="../media/image312.jpeg"/><Relationship Id="rId421" Type="http://schemas.openxmlformats.org/officeDocument/2006/relationships/image" Target="../media/image434.jpeg"/><Relationship Id="rId463" Type="http://schemas.openxmlformats.org/officeDocument/2006/relationships/image" Target="../media/image476.jpeg"/><Relationship Id="rId519" Type="http://schemas.openxmlformats.org/officeDocument/2006/relationships/image" Target="../media/image532.jpeg"/><Relationship Id="rId116" Type="http://schemas.openxmlformats.org/officeDocument/2006/relationships/image" Target="../media/image130.jpeg"/><Relationship Id="rId158" Type="http://schemas.openxmlformats.org/officeDocument/2006/relationships/image" Target="../media/image172.jpeg"/><Relationship Id="rId323" Type="http://schemas.openxmlformats.org/officeDocument/2006/relationships/image" Target="../media/image337.jpeg"/><Relationship Id="rId530" Type="http://schemas.openxmlformats.org/officeDocument/2006/relationships/image" Target="../media/image543.jpeg"/><Relationship Id="rId20" Type="http://schemas.openxmlformats.org/officeDocument/2006/relationships/image" Target="../media/image34.jpeg"/><Relationship Id="rId62" Type="http://schemas.openxmlformats.org/officeDocument/2006/relationships/image" Target="../media/image76.jpeg"/><Relationship Id="rId365" Type="http://schemas.openxmlformats.org/officeDocument/2006/relationships/image" Target="../media/image379.jpeg"/><Relationship Id="rId572" Type="http://schemas.openxmlformats.org/officeDocument/2006/relationships/image" Target="../media/image585.jpeg"/><Relationship Id="rId628" Type="http://schemas.openxmlformats.org/officeDocument/2006/relationships/image" Target="../media/image641.jpeg"/><Relationship Id="rId225" Type="http://schemas.openxmlformats.org/officeDocument/2006/relationships/image" Target="../media/image239.jpeg"/><Relationship Id="rId267" Type="http://schemas.openxmlformats.org/officeDocument/2006/relationships/image" Target="../media/image281.jpeg"/><Relationship Id="rId432" Type="http://schemas.openxmlformats.org/officeDocument/2006/relationships/image" Target="../media/image445.jpeg"/><Relationship Id="rId474" Type="http://schemas.openxmlformats.org/officeDocument/2006/relationships/image" Target="../media/image487.jpeg"/><Relationship Id="rId127" Type="http://schemas.openxmlformats.org/officeDocument/2006/relationships/image" Target="../media/image141.jpeg"/><Relationship Id="rId31" Type="http://schemas.openxmlformats.org/officeDocument/2006/relationships/image" Target="../media/image45.jpeg"/><Relationship Id="rId73" Type="http://schemas.openxmlformats.org/officeDocument/2006/relationships/image" Target="../media/image87.jpeg"/><Relationship Id="rId169" Type="http://schemas.openxmlformats.org/officeDocument/2006/relationships/image" Target="../media/image183.jpeg"/><Relationship Id="rId334" Type="http://schemas.openxmlformats.org/officeDocument/2006/relationships/image" Target="../media/image348.jpeg"/><Relationship Id="rId376" Type="http://schemas.openxmlformats.org/officeDocument/2006/relationships/image" Target="../media/image390.jpeg"/><Relationship Id="rId541" Type="http://schemas.openxmlformats.org/officeDocument/2006/relationships/image" Target="../media/image554.jpeg"/><Relationship Id="rId583" Type="http://schemas.openxmlformats.org/officeDocument/2006/relationships/image" Target="../media/image596.jpeg"/><Relationship Id="rId639" Type="http://schemas.openxmlformats.org/officeDocument/2006/relationships/image" Target="../media/image652.jpeg"/><Relationship Id="rId4" Type="http://schemas.openxmlformats.org/officeDocument/2006/relationships/image" Target="../media/image18.jpeg"/><Relationship Id="rId180" Type="http://schemas.openxmlformats.org/officeDocument/2006/relationships/image" Target="../media/image194.jpeg"/><Relationship Id="rId236" Type="http://schemas.openxmlformats.org/officeDocument/2006/relationships/image" Target="../media/image250.jpeg"/><Relationship Id="rId278" Type="http://schemas.openxmlformats.org/officeDocument/2006/relationships/image" Target="../media/image292.jpeg"/><Relationship Id="rId401" Type="http://schemas.openxmlformats.org/officeDocument/2006/relationships/image" Target="../media/image415.jpeg"/><Relationship Id="rId443" Type="http://schemas.openxmlformats.org/officeDocument/2006/relationships/image" Target="../media/image456.jpeg"/><Relationship Id="rId650" Type="http://schemas.openxmlformats.org/officeDocument/2006/relationships/image" Target="../media/image663.jpeg"/><Relationship Id="rId303" Type="http://schemas.openxmlformats.org/officeDocument/2006/relationships/image" Target="../media/image317.jpeg"/><Relationship Id="rId485" Type="http://schemas.openxmlformats.org/officeDocument/2006/relationships/image" Target="../media/image498.jpeg"/><Relationship Id="rId42" Type="http://schemas.openxmlformats.org/officeDocument/2006/relationships/image" Target="../media/image56.jpeg"/><Relationship Id="rId84" Type="http://schemas.openxmlformats.org/officeDocument/2006/relationships/image" Target="../media/image98.jpeg"/><Relationship Id="rId138" Type="http://schemas.openxmlformats.org/officeDocument/2006/relationships/image" Target="../media/image152.jpeg"/><Relationship Id="rId345" Type="http://schemas.openxmlformats.org/officeDocument/2006/relationships/image" Target="../media/image359.jpeg"/><Relationship Id="rId387" Type="http://schemas.openxmlformats.org/officeDocument/2006/relationships/image" Target="../media/image401.jpeg"/><Relationship Id="rId510" Type="http://schemas.openxmlformats.org/officeDocument/2006/relationships/image" Target="../media/image523.jpeg"/><Relationship Id="rId552" Type="http://schemas.openxmlformats.org/officeDocument/2006/relationships/image" Target="../media/image565.jpeg"/><Relationship Id="rId594" Type="http://schemas.openxmlformats.org/officeDocument/2006/relationships/image" Target="../media/image607.jpeg"/><Relationship Id="rId608" Type="http://schemas.openxmlformats.org/officeDocument/2006/relationships/image" Target="../media/image621.jpeg"/><Relationship Id="rId191" Type="http://schemas.openxmlformats.org/officeDocument/2006/relationships/image" Target="../media/image205.jpeg"/><Relationship Id="rId205" Type="http://schemas.openxmlformats.org/officeDocument/2006/relationships/image" Target="../media/image219.jpeg"/><Relationship Id="rId247" Type="http://schemas.openxmlformats.org/officeDocument/2006/relationships/image" Target="../media/image261.jpeg"/><Relationship Id="rId412" Type="http://schemas.openxmlformats.org/officeDocument/2006/relationships/image" Target="../media/image426.jpeg"/><Relationship Id="rId107" Type="http://schemas.openxmlformats.org/officeDocument/2006/relationships/image" Target="../media/image121.jpeg"/><Relationship Id="rId289" Type="http://schemas.openxmlformats.org/officeDocument/2006/relationships/image" Target="../media/image303.jpeg"/><Relationship Id="rId454" Type="http://schemas.openxmlformats.org/officeDocument/2006/relationships/image" Target="../media/image467.jpeg"/><Relationship Id="rId496" Type="http://schemas.openxmlformats.org/officeDocument/2006/relationships/image" Target="../media/image509.jpeg"/><Relationship Id="rId11" Type="http://schemas.openxmlformats.org/officeDocument/2006/relationships/image" Target="../media/image25.jpeg"/><Relationship Id="rId53" Type="http://schemas.openxmlformats.org/officeDocument/2006/relationships/image" Target="../media/image67.jpeg"/><Relationship Id="rId149" Type="http://schemas.openxmlformats.org/officeDocument/2006/relationships/image" Target="../media/image163.jpeg"/><Relationship Id="rId314" Type="http://schemas.openxmlformats.org/officeDocument/2006/relationships/image" Target="../media/image328.jpeg"/><Relationship Id="rId356" Type="http://schemas.openxmlformats.org/officeDocument/2006/relationships/image" Target="../media/image370.jpeg"/><Relationship Id="rId398" Type="http://schemas.openxmlformats.org/officeDocument/2006/relationships/image" Target="../media/image412.jpeg"/><Relationship Id="rId521" Type="http://schemas.openxmlformats.org/officeDocument/2006/relationships/image" Target="../media/image534.jpeg"/><Relationship Id="rId563" Type="http://schemas.openxmlformats.org/officeDocument/2006/relationships/image" Target="../media/image576.jpeg"/><Relationship Id="rId619" Type="http://schemas.openxmlformats.org/officeDocument/2006/relationships/image" Target="../media/image632.jpeg"/><Relationship Id="rId95" Type="http://schemas.openxmlformats.org/officeDocument/2006/relationships/image" Target="../media/image109.jpeg"/><Relationship Id="rId160" Type="http://schemas.openxmlformats.org/officeDocument/2006/relationships/image" Target="../media/image174.jpeg"/><Relationship Id="rId216" Type="http://schemas.openxmlformats.org/officeDocument/2006/relationships/image" Target="../media/image230.jpeg"/><Relationship Id="rId423" Type="http://schemas.openxmlformats.org/officeDocument/2006/relationships/image" Target="../media/image436.jpeg"/><Relationship Id="rId258" Type="http://schemas.openxmlformats.org/officeDocument/2006/relationships/image" Target="../media/image272.jpeg"/><Relationship Id="rId465" Type="http://schemas.openxmlformats.org/officeDocument/2006/relationships/image" Target="../media/image478.jpeg"/><Relationship Id="rId630" Type="http://schemas.openxmlformats.org/officeDocument/2006/relationships/image" Target="../media/image643.jpeg"/><Relationship Id="rId22" Type="http://schemas.openxmlformats.org/officeDocument/2006/relationships/image" Target="../media/image36.jpeg"/><Relationship Id="rId64" Type="http://schemas.openxmlformats.org/officeDocument/2006/relationships/image" Target="../media/image78.jpeg"/><Relationship Id="rId118" Type="http://schemas.openxmlformats.org/officeDocument/2006/relationships/image" Target="../media/image132.jpeg"/><Relationship Id="rId325" Type="http://schemas.openxmlformats.org/officeDocument/2006/relationships/image" Target="../media/image339.jpeg"/><Relationship Id="rId367" Type="http://schemas.openxmlformats.org/officeDocument/2006/relationships/image" Target="../media/image381.jpeg"/><Relationship Id="rId532" Type="http://schemas.openxmlformats.org/officeDocument/2006/relationships/image" Target="../media/image545.jpeg"/><Relationship Id="rId574" Type="http://schemas.openxmlformats.org/officeDocument/2006/relationships/image" Target="../media/image587.jpeg"/><Relationship Id="rId171" Type="http://schemas.openxmlformats.org/officeDocument/2006/relationships/image" Target="../media/image185.jpeg"/><Relationship Id="rId227" Type="http://schemas.openxmlformats.org/officeDocument/2006/relationships/image" Target="../media/image241.jpeg"/><Relationship Id="rId269" Type="http://schemas.openxmlformats.org/officeDocument/2006/relationships/image" Target="../media/image283.jpeg"/><Relationship Id="rId434" Type="http://schemas.openxmlformats.org/officeDocument/2006/relationships/image" Target="../media/image447.jpeg"/><Relationship Id="rId476" Type="http://schemas.openxmlformats.org/officeDocument/2006/relationships/image" Target="../media/image489.jpeg"/><Relationship Id="rId641" Type="http://schemas.openxmlformats.org/officeDocument/2006/relationships/image" Target="../media/image654.jpeg"/><Relationship Id="rId33" Type="http://schemas.openxmlformats.org/officeDocument/2006/relationships/image" Target="../media/image47.jpeg"/><Relationship Id="rId129" Type="http://schemas.openxmlformats.org/officeDocument/2006/relationships/image" Target="../media/image143.jpeg"/><Relationship Id="rId280" Type="http://schemas.openxmlformats.org/officeDocument/2006/relationships/image" Target="../media/image294.jpeg"/><Relationship Id="rId336" Type="http://schemas.openxmlformats.org/officeDocument/2006/relationships/image" Target="../media/image350.jpeg"/><Relationship Id="rId501" Type="http://schemas.openxmlformats.org/officeDocument/2006/relationships/image" Target="../media/image514.jpeg"/><Relationship Id="rId543" Type="http://schemas.openxmlformats.org/officeDocument/2006/relationships/image" Target="../media/image556.jpeg"/><Relationship Id="rId75" Type="http://schemas.openxmlformats.org/officeDocument/2006/relationships/image" Target="../media/image89.jpeg"/><Relationship Id="rId140" Type="http://schemas.openxmlformats.org/officeDocument/2006/relationships/image" Target="../media/image154.jpeg"/><Relationship Id="rId182" Type="http://schemas.openxmlformats.org/officeDocument/2006/relationships/image" Target="../media/image196.jpeg"/><Relationship Id="rId378" Type="http://schemas.openxmlformats.org/officeDocument/2006/relationships/image" Target="../media/image392.jpeg"/><Relationship Id="rId403" Type="http://schemas.openxmlformats.org/officeDocument/2006/relationships/image" Target="../media/image417.jpeg"/><Relationship Id="rId585" Type="http://schemas.openxmlformats.org/officeDocument/2006/relationships/image" Target="../media/image598.jpeg"/><Relationship Id="rId6" Type="http://schemas.openxmlformats.org/officeDocument/2006/relationships/image" Target="../media/image20.jpeg"/><Relationship Id="rId238" Type="http://schemas.openxmlformats.org/officeDocument/2006/relationships/image" Target="../media/image252.jpeg"/><Relationship Id="rId445" Type="http://schemas.openxmlformats.org/officeDocument/2006/relationships/image" Target="../media/image458.jpeg"/><Relationship Id="rId487" Type="http://schemas.openxmlformats.org/officeDocument/2006/relationships/image" Target="../media/image500.jpeg"/><Relationship Id="rId610" Type="http://schemas.openxmlformats.org/officeDocument/2006/relationships/image" Target="../media/image623.jpeg"/><Relationship Id="rId291" Type="http://schemas.openxmlformats.org/officeDocument/2006/relationships/image" Target="../media/image305.jpeg"/><Relationship Id="rId305" Type="http://schemas.openxmlformats.org/officeDocument/2006/relationships/image" Target="../media/image319.jpeg"/><Relationship Id="rId347" Type="http://schemas.openxmlformats.org/officeDocument/2006/relationships/image" Target="../media/image361.jpeg"/><Relationship Id="rId512" Type="http://schemas.openxmlformats.org/officeDocument/2006/relationships/image" Target="../media/image525.jpeg"/><Relationship Id="rId44" Type="http://schemas.openxmlformats.org/officeDocument/2006/relationships/image" Target="../media/image58.jpeg"/><Relationship Id="rId86" Type="http://schemas.openxmlformats.org/officeDocument/2006/relationships/image" Target="../media/image100.jpeg"/><Relationship Id="rId151" Type="http://schemas.openxmlformats.org/officeDocument/2006/relationships/image" Target="../media/image165.jpeg"/><Relationship Id="rId389" Type="http://schemas.openxmlformats.org/officeDocument/2006/relationships/image" Target="../media/image403.jpeg"/><Relationship Id="rId554" Type="http://schemas.openxmlformats.org/officeDocument/2006/relationships/image" Target="../media/image567.jpeg"/><Relationship Id="rId596" Type="http://schemas.openxmlformats.org/officeDocument/2006/relationships/image" Target="../media/image609.jpeg"/><Relationship Id="rId193" Type="http://schemas.openxmlformats.org/officeDocument/2006/relationships/image" Target="../media/image207.jpeg"/><Relationship Id="rId207" Type="http://schemas.openxmlformats.org/officeDocument/2006/relationships/image" Target="../media/image221.jpeg"/><Relationship Id="rId249" Type="http://schemas.openxmlformats.org/officeDocument/2006/relationships/image" Target="../media/image263.jpeg"/><Relationship Id="rId414" Type="http://schemas.openxmlformats.org/officeDocument/2006/relationships/image" Target="../media/image428.jpeg"/><Relationship Id="rId456" Type="http://schemas.openxmlformats.org/officeDocument/2006/relationships/image" Target="../media/image469.jpeg"/><Relationship Id="rId498" Type="http://schemas.openxmlformats.org/officeDocument/2006/relationships/image" Target="../media/image511.jpeg"/><Relationship Id="rId621" Type="http://schemas.openxmlformats.org/officeDocument/2006/relationships/image" Target="../media/image634.jpeg"/><Relationship Id="rId13" Type="http://schemas.openxmlformats.org/officeDocument/2006/relationships/image" Target="../media/image27.jpeg"/><Relationship Id="rId109" Type="http://schemas.openxmlformats.org/officeDocument/2006/relationships/image" Target="../media/image123.jpeg"/><Relationship Id="rId260" Type="http://schemas.openxmlformats.org/officeDocument/2006/relationships/image" Target="../media/image274.jpeg"/><Relationship Id="rId316" Type="http://schemas.openxmlformats.org/officeDocument/2006/relationships/image" Target="../media/image330.jpeg"/><Relationship Id="rId523" Type="http://schemas.openxmlformats.org/officeDocument/2006/relationships/image" Target="../media/image536.jpeg"/><Relationship Id="rId55" Type="http://schemas.openxmlformats.org/officeDocument/2006/relationships/image" Target="../media/image69.jpeg"/><Relationship Id="rId97" Type="http://schemas.openxmlformats.org/officeDocument/2006/relationships/image" Target="../media/image111.jpeg"/><Relationship Id="rId120" Type="http://schemas.openxmlformats.org/officeDocument/2006/relationships/image" Target="../media/image134.jpeg"/><Relationship Id="rId358" Type="http://schemas.openxmlformats.org/officeDocument/2006/relationships/image" Target="../media/image372.jpeg"/><Relationship Id="rId565" Type="http://schemas.openxmlformats.org/officeDocument/2006/relationships/image" Target="../media/image578.jpeg"/><Relationship Id="rId162" Type="http://schemas.openxmlformats.org/officeDocument/2006/relationships/image" Target="../media/image176.jpeg"/><Relationship Id="rId218" Type="http://schemas.openxmlformats.org/officeDocument/2006/relationships/image" Target="../media/image232.jpeg"/><Relationship Id="rId425" Type="http://schemas.openxmlformats.org/officeDocument/2006/relationships/image" Target="../media/image438.jpeg"/><Relationship Id="rId467" Type="http://schemas.openxmlformats.org/officeDocument/2006/relationships/image" Target="../media/image480.jpeg"/><Relationship Id="rId632" Type="http://schemas.openxmlformats.org/officeDocument/2006/relationships/image" Target="../media/image645.jpeg"/><Relationship Id="rId271" Type="http://schemas.openxmlformats.org/officeDocument/2006/relationships/image" Target="../media/image285.jpeg"/><Relationship Id="rId24" Type="http://schemas.openxmlformats.org/officeDocument/2006/relationships/image" Target="../media/image38.jpeg"/><Relationship Id="rId66" Type="http://schemas.openxmlformats.org/officeDocument/2006/relationships/image" Target="../media/image80.jpeg"/><Relationship Id="rId131" Type="http://schemas.openxmlformats.org/officeDocument/2006/relationships/image" Target="../media/image145.jpeg"/><Relationship Id="rId327" Type="http://schemas.openxmlformats.org/officeDocument/2006/relationships/image" Target="../media/image341.jpeg"/><Relationship Id="rId369" Type="http://schemas.openxmlformats.org/officeDocument/2006/relationships/image" Target="../media/image383.jpeg"/><Relationship Id="rId534" Type="http://schemas.openxmlformats.org/officeDocument/2006/relationships/image" Target="../media/image547.jpeg"/><Relationship Id="rId576" Type="http://schemas.openxmlformats.org/officeDocument/2006/relationships/image" Target="../media/image589.jpeg"/><Relationship Id="rId173" Type="http://schemas.openxmlformats.org/officeDocument/2006/relationships/image" Target="../media/image187.jpeg"/><Relationship Id="rId229" Type="http://schemas.openxmlformats.org/officeDocument/2006/relationships/image" Target="../media/image243.jpeg"/><Relationship Id="rId380" Type="http://schemas.openxmlformats.org/officeDocument/2006/relationships/image" Target="../media/image394.jpeg"/><Relationship Id="rId436" Type="http://schemas.openxmlformats.org/officeDocument/2006/relationships/image" Target="../media/image449.jpeg"/><Relationship Id="rId601" Type="http://schemas.openxmlformats.org/officeDocument/2006/relationships/image" Target="../media/image614.jpeg"/><Relationship Id="rId643" Type="http://schemas.openxmlformats.org/officeDocument/2006/relationships/image" Target="../media/image656.jpeg"/><Relationship Id="rId240" Type="http://schemas.openxmlformats.org/officeDocument/2006/relationships/image" Target="../media/image254.jpeg"/><Relationship Id="rId478" Type="http://schemas.openxmlformats.org/officeDocument/2006/relationships/image" Target="../media/image491.jpeg"/><Relationship Id="rId35" Type="http://schemas.openxmlformats.org/officeDocument/2006/relationships/image" Target="../media/image49.jpeg"/><Relationship Id="rId77" Type="http://schemas.openxmlformats.org/officeDocument/2006/relationships/image" Target="../media/image91.jpeg"/><Relationship Id="rId100" Type="http://schemas.openxmlformats.org/officeDocument/2006/relationships/image" Target="../media/image114.jpeg"/><Relationship Id="rId282" Type="http://schemas.openxmlformats.org/officeDocument/2006/relationships/image" Target="../media/image296.jpeg"/><Relationship Id="rId338" Type="http://schemas.openxmlformats.org/officeDocument/2006/relationships/image" Target="../media/image352.jpeg"/><Relationship Id="rId503" Type="http://schemas.openxmlformats.org/officeDocument/2006/relationships/image" Target="../media/image516.jpeg"/><Relationship Id="rId545" Type="http://schemas.openxmlformats.org/officeDocument/2006/relationships/image" Target="../media/image558.jpeg"/><Relationship Id="rId587" Type="http://schemas.openxmlformats.org/officeDocument/2006/relationships/image" Target="../media/image600.jpeg"/><Relationship Id="rId8" Type="http://schemas.openxmlformats.org/officeDocument/2006/relationships/image" Target="../media/image22.jpeg"/><Relationship Id="rId142" Type="http://schemas.openxmlformats.org/officeDocument/2006/relationships/image" Target="../media/image156.jpeg"/><Relationship Id="rId184" Type="http://schemas.openxmlformats.org/officeDocument/2006/relationships/image" Target="../media/image198.jpeg"/><Relationship Id="rId391" Type="http://schemas.openxmlformats.org/officeDocument/2006/relationships/image" Target="../media/image405.jpeg"/><Relationship Id="rId405" Type="http://schemas.openxmlformats.org/officeDocument/2006/relationships/image" Target="../media/image419.jpeg"/><Relationship Id="rId447" Type="http://schemas.openxmlformats.org/officeDocument/2006/relationships/image" Target="../media/image460.jpeg"/><Relationship Id="rId612" Type="http://schemas.openxmlformats.org/officeDocument/2006/relationships/image" Target="../media/image625.jpeg"/><Relationship Id="rId251" Type="http://schemas.openxmlformats.org/officeDocument/2006/relationships/image" Target="../media/image265.jpeg"/><Relationship Id="rId489" Type="http://schemas.openxmlformats.org/officeDocument/2006/relationships/image" Target="../media/image502.jpeg"/><Relationship Id="rId46" Type="http://schemas.openxmlformats.org/officeDocument/2006/relationships/image" Target="../media/image60.jpeg"/><Relationship Id="rId293" Type="http://schemas.openxmlformats.org/officeDocument/2006/relationships/image" Target="../media/image307.jpeg"/><Relationship Id="rId307" Type="http://schemas.openxmlformats.org/officeDocument/2006/relationships/image" Target="../media/image321.jpeg"/><Relationship Id="rId349" Type="http://schemas.openxmlformats.org/officeDocument/2006/relationships/image" Target="../media/image363.jpeg"/><Relationship Id="rId514" Type="http://schemas.openxmlformats.org/officeDocument/2006/relationships/image" Target="../media/image527.jpeg"/><Relationship Id="rId556" Type="http://schemas.openxmlformats.org/officeDocument/2006/relationships/image" Target="../media/image569.jpeg"/><Relationship Id="rId88" Type="http://schemas.openxmlformats.org/officeDocument/2006/relationships/image" Target="../media/image102.jpeg"/><Relationship Id="rId111" Type="http://schemas.openxmlformats.org/officeDocument/2006/relationships/image" Target="../media/image125.jpeg"/><Relationship Id="rId153" Type="http://schemas.openxmlformats.org/officeDocument/2006/relationships/image" Target="../media/image167.jpeg"/><Relationship Id="rId195" Type="http://schemas.openxmlformats.org/officeDocument/2006/relationships/image" Target="../media/image209.jpeg"/><Relationship Id="rId209" Type="http://schemas.openxmlformats.org/officeDocument/2006/relationships/image" Target="../media/image223.jpeg"/><Relationship Id="rId360" Type="http://schemas.openxmlformats.org/officeDocument/2006/relationships/image" Target="../media/image374.jpeg"/><Relationship Id="rId416" Type="http://schemas.openxmlformats.org/officeDocument/2006/relationships/image" Target="../media/image430.jpeg"/><Relationship Id="rId598" Type="http://schemas.openxmlformats.org/officeDocument/2006/relationships/image" Target="../media/image611.jpeg"/><Relationship Id="rId220" Type="http://schemas.openxmlformats.org/officeDocument/2006/relationships/image" Target="../media/image234.jpeg"/><Relationship Id="rId458" Type="http://schemas.openxmlformats.org/officeDocument/2006/relationships/image" Target="../media/image471.jpeg"/><Relationship Id="rId623" Type="http://schemas.openxmlformats.org/officeDocument/2006/relationships/image" Target="../media/image636.jpeg"/><Relationship Id="rId15" Type="http://schemas.openxmlformats.org/officeDocument/2006/relationships/image" Target="../media/image29.jpeg"/><Relationship Id="rId57" Type="http://schemas.openxmlformats.org/officeDocument/2006/relationships/image" Target="../media/image71.jpeg"/><Relationship Id="rId262" Type="http://schemas.openxmlformats.org/officeDocument/2006/relationships/image" Target="../media/image276.jpeg"/><Relationship Id="rId318" Type="http://schemas.openxmlformats.org/officeDocument/2006/relationships/image" Target="../media/image332.jpeg"/><Relationship Id="rId525" Type="http://schemas.openxmlformats.org/officeDocument/2006/relationships/image" Target="../media/image538.jpeg"/><Relationship Id="rId567" Type="http://schemas.openxmlformats.org/officeDocument/2006/relationships/image" Target="../media/image580.jpeg"/><Relationship Id="rId99" Type="http://schemas.openxmlformats.org/officeDocument/2006/relationships/image" Target="../media/image113.jpeg"/><Relationship Id="rId122" Type="http://schemas.openxmlformats.org/officeDocument/2006/relationships/image" Target="../media/image136.jpeg"/><Relationship Id="rId164" Type="http://schemas.openxmlformats.org/officeDocument/2006/relationships/image" Target="../media/image178.jpeg"/><Relationship Id="rId371" Type="http://schemas.openxmlformats.org/officeDocument/2006/relationships/image" Target="../media/image385.jpeg"/><Relationship Id="rId427" Type="http://schemas.openxmlformats.org/officeDocument/2006/relationships/image" Target="../media/image440.jpeg"/><Relationship Id="rId469" Type="http://schemas.openxmlformats.org/officeDocument/2006/relationships/image" Target="../media/image482.jpeg"/><Relationship Id="rId634" Type="http://schemas.openxmlformats.org/officeDocument/2006/relationships/image" Target="../media/image647.jpeg"/><Relationship Id="rId26" Type="http://schemas.openxmlformats.org/officeDocument/2006/relationships/image" Target="../media/image40.jpeg"/><Relationship Id="rId231" Type="http://schemas.openxmlformats.org/officeDocument/2006/relationships/image" Target="../media/image245.jpeg"/><Relationship Id="rId273" Type="http://schemas.openxmlformats.org/officeDocument/2006/relationships/image" Target="../media/image287.jpeg"/><Relationship Id="rId329" Type="http://schemas.openxmlformats.org/officeDocument/2006/relationships/image" Target="../media/image343.jpeg"/><Relationship Id="rId480" Type="http://schemas.openxmlformats.org/officeDocument/2006/relationships/image" Target="../media/image493.jpeg"/><Relationship Id="rId536" Type="http://schemas.openxmlformats.org/officeDocument/2006/relationships/image" Target="../media/image549.jpeg"/><Relationship Id="rId68" Type="http://schemas.openxmlformats.org/officeDocument/2006/relationships/image" Target="../media/image82.jpeg"/><Relationship Id="rId133" Type="http://schemas.openxmlformats.org/officeDocument/2006/relationships/image" Target="../media/image147.jpeg"/><Relationship Id="rId175" Type="http://schemas.openxmlformats.org/officeDocument/2006/relationships/image" Target="../media/image189.jpeg"/><Relationship Id="rId340" Type="http://schemas.openxmlformats.org/officeDocument/2006/relationships/image" Target="../media/image354.jpeg"/><Relationship Id="rId578" Type="http://schemas.openxmlformats.org/officeDocument/2006/relationships/image" Target="../media/image591.jpeg"/><Relationship Id="rId200" Type="http://schemas.openxmlformats.org/officeDocument/2006/relationships/image" Target="../media/image214.jpeg"/><Relationship Id="rId382" Type="http://schemas.openxmlformats.org/officeDocument/2006/relationships/image" Target="../media/image396.jpeg"/><Relationship Id="rId438" Type="http://schemas.openxmlformats.org/officeDocument/2006/relationships/image" Target="../media/image451.jpeg"/><Relationship Id="rId603" Type="http://schemas.openxmlformats.org/officeDocument/2006/relationships/image" Target="../media/image616.jpeg"/><Relationship Id="rId645" Type="http://schemas.openxmlformats.org/officeDocument/2006/relationships/image" Target="../media/image658.jpeg"/><Relationship Id="rId242" Type="http://schemas.openxmlformats.org/officeDocument/2006/relationships/image" Target="../media/image256.jpeg"/><Relationship Id="rId284" Type="http://schemas.openxmlformats.org/officeDocument/2006/relationships/image" Target="../media/image298.jpeg"/><Relationship Id="rId491" Type="http://schemas.openxmlformats.org/officeDocument/2006/relationships/image" Target="../media/image504.jpeg"/><Relationship Id="rId505" Type="http://schemas.openxmlformats.org/officeDocument/2006/relationships/image" Target="../media/image518.jpeg"/><Relationship Id="rId37" Type="http://schemas.openxmlformats.org/officeDocument/2006/relationships/image" Target="../media/image51.jpeg"/><Relationship Id="rId79" Type="http://schemas.openxmlformats.org/officeDocument/2006/relationships/image" Target="../media/image93.jpeg"/><Relationship Id="rId102" Type="http://schemas.openxmlformats.org/officeDocument/2006/relationships/image" Target="../media/image116.jpeg"/><Relationship Id="rId144" Type="http://schemas.openxmlformats.org/officeDocument/2006/relationships/image" Target="../media/image158.jpeg"/><Relationship Id="rId547" Type="http://schemas.openxmlformats.org/officeDocument/2006/relationships/image" Target="../media/image560.jpeg"/><Relationship Id="rId589" Type="http://schemas.openxmlformats.org/officeDocument/2006/relationships/image" Target="../media/image602.jpeg"/><Relationship Id="rId90" Type="http://schemas.openxmlformats.org/officeDocument/2006/relationships/image" Target="../media/image104.jpeg"/><Relationship Id="rId186" Type="http://schemas.openxmlformats.org/officeDocument/2006/relationships/image" Target="../media/image200.jpeg"/><Relationship Id="rId351" Type="http://schemas.openxmlformats.org/officeDocument/2006/relationships/image" Target="../media/image365.jpeg"/><Relationship Id="rId393" Type="http://schemas.openxmlformats.org/officeDocument/2006/relationships/image" Target="../media/image407.jpeg"/><Relationship Id="rId407" Type="http://schemas.openxmlformats.org/officeDocument/2006/relationships/image" Target="../media/image421.jpeg"/><Relationship Id="rId449" Type="http://schemas.openxmlformats.org/officeDocument/2006/relationships/image" Target="../media/image462.jpeg"/><Relationship Id="rId614" Type="http://schemas.openxmlformats.org/officeDocument/2006/relationships/image" Target="../media/image627.jpeg"/><Relationship Id="rId211" Type="http://schemas.openxmlformats.org/officeDocument/2006/relationships/image" Target="../media/image225.jpeg"/><Relationship Id="rId253" Type="http://schemas.openxmlformats.org/officeDocument/2006/relationships/image" Target="../media/image267.jpeg"/><Relationship Id="rId295" Type="http://schemas.openxmlformats.org/officeDocument/2006/relationships/image" Target="../media/image309.jpeg"/><Relationship Id="rId309" Type="http://schemas.openxmlformats.org/officeDocument/2006/relationships/image" Target="../media/image323.jpeg"/><Relationship Id="rId460" Type="http://schemas.openxmlformats.org/officeDocument/2006/relationships/image" Target="../media/image473.jpeg"/><Relationship Id="rId516" Type="http://schemas.openxmlformats.org/officeDocument/2006/relationships/image" Target="../media/image529.jpeg"/><Relationship Id="rId48" Type="http://schemas.openxmlformats.org/officeDocument/2006/relationships/image" Target="../media/image62.jpeg"/><Relationship Id="rId113" Type="http://schemas.openxmlformats.org/officeDocument/2006/relationships/image" Target="../media/image127.jpeg"/><Relationship Id="rId320" Type="http://schemas.openxmlformats.org/officeDocument/2006/relationships/image" Target="../media/image334.png"/><Relationship Id="rId558" Type="http://schemas.openxmlformats.org/officeDocument/2006/relationships/image" Target="../media/image571.jpeg"/><Relationship Id="rId155" Type="http://schemas.openxmlformats.org/officeDocument/2006/relationships/image" Target="../media/image169.jpeg"/><Relationship Id="rId197" Type="http://schemas.openxmlformats.org/officeDocument/2006/relationships/image" Target="../media/image211.jpeg"/><Relationship Id="rId362" Type="http://schemas.openxmlformats.org/officeDocument/2006/relationships/image" Target="../media/image376.jpeg"/><Relationship Id="rId418" Type="http://schemas.openxmlformats.org/officeDocument/2006/relationships/image" Target="../media/image432.jpeg"/><Relationship Id="rId625" Type="http://schemas.openxmlformats.org/officeDocument/2006/relationships/image" Target="../media/image638.jpeg"/><Relationship Id="rId222" Type="http://schemas.openxmlformats.org/officeDocument/2006/relationships/image" Target="../media/image236.jpeg"/><Relationship Id="rId264" Type="http://schemas.openxmlformats.org/officeDocument/2006/relationships/image" Target="../media/image278.jpeg"/><Relationship Id="rId471" Type="http://schemas.openxmlformats.org/officeDocument/2006/relationships/image" Target="../media/image484.jpeg"/><Relationship Id="rId17" Type="http://schemas.openxmlformats.org/officeDocument/2006/relationships/image" Target="../media/image31.jpeg"/><Relationship Id="rId59" Type="http://schemas.openxmlformats.org/officeDocument/2006/relationships/image" Target="../media/image73.jpeg"/><Relationship Id="rId124" Type="http://schemas.openxmlformats.org/officeDocument/2006/relationships/image" Target="../media/image138.jpeg"/><Relationship Id="rId527" Type="http://schemas.openxmlformats.org/officeDocument/2006/relationships/image" Target="../media/image540.jpeg"/><Relationship Id="rId569" Type="http://schemas.openxmlformats.org/officeDocument/2006/relationships/image" Target="../media/image582.jpeg"/><Relationship Id="rId70" Type="http://schemas.openxmlformats.org/officeDocument/2006/relationships/image" Target="../media/image84.jpeg"/><Relationship Id="rId166" Type="http://schemas.openxmlformats.org/officeDocument/2006/relationships/image" Target="../media/image180.jpeg"/><Relationship Id="rId331" Type="http://schemas.openxmlformats.org/officeDocument/2006/relationships/image" Target="../media/image345.jpeg"/><Relationship Id="rId373" Type="http://schemas.openxmlformats.org/officeDocument/2006/relationships/image" Target="../media/image387.jpeg"/><Relationship Id="rId429" Type="http://schemas.openxmlformats.org/officeDocument/2006/relationships/image" Target="../media/image442.jpeg"/><Relationship Id="rId580" Type="http://schemas.openxmlformats.org/officeDocument/2006/relationships/image" Target="../media/image593.jpeg"/><Relationship Id="rId636" Type="http://schemas.openxmlformats.org/officeDocument/2006/relationships/image" Target="../media/image649.jpeg"/><Relationship Id="rId1" Type="http://schemas.openxmlformats.org/officeDocument/2006/relationships/image" Target="../media/image15.jpeg"/><Relationship Id="rId233" Type="http://schemas.openxmlformats.org/officeDocument/2006/relationships/image" Target="../media/image247.jpeg"/><Relationship Id="rId440" Type="http://schemas.openxmlformats.org/officeDocument/2006/relationships/image" Target="../media/image453.jpeg"/><Relationship Id="rId28" Type="http://schemas.openxmlformats.org/officeDocument/2006/relationships/image" Target="../media/image42.jpeg"/><Relationship Id="rId275" Type="http://schemas.openxmlformats.org/officeDocument/2006/relationships/image" Target="../media/image289.jpeg"/><Relationship Id="rId300" Type="http://schemas.openxmlformats.org/officeDocument/2006/relationships/image" Target="../media/image314.jpeg"/><Relationship Id="rId482" Type="http://schemas.openxmlformats.org/officeDocument/2006/relationships/image" Target="../media/image495.jpeg"/><Relationship Id="rId538" Type="http://schemas.openxmlformats.org/officeDocument/2006/relationships/image" Target="../media/image551.jpeg"/><Relationship Id="rId81" Type="http://schemas.openxmlformats.org/officeDocument/2006/relationships/image" Target="../media/image95.jpeg"/><Relationship Id="rId135" Type="http://schemas.openxmlformats.org/officeDocument/2006/relationships/image" Target="../media/image149.jpeg"/><Relationship Id="rId177" Type="http://schemas.openxmlformats.org/officeDocument/2006/relationships/image" Target="../media/image191.jpeg"/><Relationship Id="rId342" Type="http://schemas.openxmlformats.org/officeDocument/2006/relationships/image" Target="../media/image356.jpeg"/><Relationship Id="rId384" Type="http://schemas.openxmlformats.org/officeDocument/2006/relationships/image" Target="../media/image398.jpeg"/><Relationship Id="rId591" Type="http://schemas.openxmlformats.org/officeDocument/2006/relationships/image" Target="../media/image604.jpeg"/><Relationship Id="rId605" Type="http://schemas.openxmlformats.org/officeDocument/2006/relationships/image" Target="../media/image618.jpeg"/><Relationship Id="rId202" Type="http://schemas.openxmlformats.org/officeDocument/2006/relationships/image" Target="../media/image216.jpeg"/><Relationship Id="rId244" Type="http://schemas.openxmlformats.org/officeDocument/2006/relationships/image" Target="../media/image258.jpeg"/><Relationship Id="rId647" Type="http://schemas.openxmlformats.org/officeDocument/2006/relationships/image" Target="../media/image660.jpeg"/><Relationship Id="rId39" Type="http://schemas.openxmlformats.org/officeDocument/2006/relationships/image" Target="../media/image53.jpeg"/><Relationship Id="rId286" Type="http://schemas.openxmlformats.org/officeDocument/2006/relationships/image" Target="../media/image300.jpeg"/><Relationship Id="rId451" Type="http://schemas.openxmlformats.org/officeDocument/2006/relationships/image" Target="../media/image464.jpeg"/><Relationship Id="rId493" Type="http://schemas.openxmlformats.org/officeDocument/2006/relationships/image" Target="../media/image506.jpeg"/><Relationship Id="rId507" Type="http://schemas.openxmlformats.org/officeDocument/2006/relationships/image" Target="../media/image520.jpeg"/><Relationship Id="rId549" Type="http://schemas.openxmlformats.org/officeDocument/2006/relationships/image" Target="../media/image562.jpeg"/><Relationship Id="rId50" Type="http://schemas.openxmlformats.org/officeDocument/2006/relationships/image" Target="../media/image64.jpeg"/><Relationship Id="rId104" Type="http://schemas.openxmlformats.org/officeDocument/2006/relationships/image" Target="../media/image118.jpeg"/><Relationship Id="rId146" Type="http://schemas.openxmlformats.org/officeDocument/2006/relationships/image" Target="../media/image160.jpeg"/><Relationship Id="rId188" Type="http://schemas.openxmlformats.org/officeDocument/2006/relationships/image" Target="../media/image202.jpeg"/><Relationship Id="rId311" Type="http://schemas.openxmlformats.org/officeDocument/2006/relationships/image" Target="../media/image325.jpeg"/><Relationship Id="rId353" Type="http://schemas.openxmlformats.org/officeDocument/2006/relationships/image" Target="../media/image367.jpeg"/><Relationship Id="rId395" Type="http://schemas.openxmlformats.org/officeDocument/2006/relationships/image" Target="../media/image409.jpeg"/><Relationship Id="rId409" Type="http://schemas.openxmlformats.org/officeDocument/2006/relationships/image" Target="../media/image423.jpeg"/><Relationship Id="rId560" Type="http://schemas.openxmlformats.org/officeDocument/2006/relationships/image" Target="../media/image573.jpeg"/><Relationship Id="rId92" Type="http://schemas.openxmlformats.org/officeDocument/2006/relationships/image" Target="../media/image106.jpeg"/><Relationship Id="rId213" Type="http://schemas.openxmlformats.org/officeDocument/2006/relationships/image" Target="../media/image227.jpeg"/><Relationship Id="rId420" Type="http://schemas.openxmlformats.org/officeDocument/2006/relationships/image" Target="../media/image433.jpeg"/><Relationship Id="rId616" Type="http://schemas.openxmlformats.org/officeDocument/2006/relationships/image" Target="../media/image629.jpeg"/><Relationship Id="rId255" Type="http://schemas.openxmlformats.org/officeDocument/2006/relationships/image" Target="../media/image269.jpeg"/><Relationship Id="rId297" Type="http://schemas.openxmlformats.org/officeDocument/2006/relationships/image" Target="../media/image311.jpeg"/><Relationship Id="rId462" Type="http://schemas.openxmlformats.org/officeDocument/2006/relationships/image" Target="../media/image475.jpeg"/><Relationship Id="rId518" Type="http://schemas.openxmlformats.org/officeDocument/2006/relationships/image" Target="../media/image531.jpeg"/><Relationship Id="rId115" Type="http://schemas.openxmlformats.org/officeDocument/2006/relationships/image" Target="../media/image129.jpeg"/><Relationship Id="rId157" Type="http://schemas.openxmlformats.org/officeDocument/2006/relationships/image" Target="../media/image171.jpeg"/><Relationship Id="rId322" Type="http://schemas.openxmlformats.org/officeDocument/2006/relationships/image" Target="../media/image336.jpeg"/><Relationship Id="rId364" Type="http://schemas.openxmlformats.org/officeDocument/2006/relationships/image" Target="../media/image378.jpeg"/><Relationship Id="rId61" Type="http://schemas.openxmlformats.org/officeDocument/2006/relationships/image" Target="../media/image75.jpeg"/><Relationship Id="rId199" Type="http://schemas.openxmlformats.org/officeDocument/2006/relationships/image" Target="../media/image213.jpeg"/><Relationship Id="rId571" Type="http://schemas.openxmlformats.org/officeDocument/2006/relationships/image" Target="../media/image584.jpeg"/><Relationship Id="rId627" Type="http://schemas.openxmlformats.org/officeDocument/2006/relationships/image" Target="../media/image640.jpeg"/><Relationship Id="rId19" Type="http://schemas.openxmlformats.org/officeDocument/2006/relationships/image" Target="../media/image33.jpeg"/><Relationship Id="rId224" Type="http://schemas.openxmlformats.org/officeDocument/2006/relationships/image" Target="../media/image238.jpeg"/><Relationship Id="rId266" Type="http://schemas.openxmlformats.org/officeDocument/2006/relationships/image" Target="../media/image280.jpeg"/><Relationship Id="rId431" Type="http://schemas.openxmlformats.org/officeDocument/2006/relationships/image" Target="../media/image444.jpeg"/><Relationship Id="rId473" Type="http://schemas.openxmlformats.org/officeDocument/2006/relationships/image" Target="../media/image486.jpeg"/><Relationship Id="rId529" Type="http://schemas.openxmlformats.org/officeDocument/2006/relationships/image" Target="../media/image542.jpeg"/><Relationship Id="rId30" Type="http://schemas.openxmlformats.org/officeDocument/2006/relationships/image" Target="../media/image44.jpeg"/><Relationship Id="rId126" Type="http://schemas.openxmlformats.org/officeDocument/2006/relationships/image" Target="../media/image140.jpeg"/><Relationship Id="rId168" Type="http://schemas.openxmlformats.org/officeDocument/2006/relationships/image" Target="../media/image182.jpeg"/><Relationship Id="rId333" Type="http://schemas.openxmlformats.org/officeDocument/2006/relationships/image" Target="../media/image347.jpeg"/><Relationship Id="rId540" Type="http://schemas.openxmlformats.org/officeDocument/2006/relationships/image" Target="../media/image553.jpeg"/><Relationship Id="rId72" Type="http://schemas.openxmlformats.org/officeDocument/2006/relationships/image" Target="../media/image86.jpeg"/><Relationship Id="rId375" Type="http://schemas.openxmlformats.org/officeDocument/2006/relationships/image" Target="../media/image389.jpeg"/><Relationship Id="rId582" Type="http://schemas.openxmlformats.org/officeDocument/2006/relationships/image" Target="../media/image595.jpeg"/><Relationship Id="rId638" Type="http://schemas.openxmlformats.org/officeDocument/2006/relationships/image" Target="../media/image651.jpeg"/><Relationship Id="rId3" Type="http://schemas.openxmlformats.org/officeDocument/2006/relationships/image" Target="../media/image17.jpeg"/><Relationship Id="rId235" Type="http://schemas.openxmlformats.org/officeDocument/2006/relationships/image" Target="../media/image249.jpeg"/><Relationship Id="rId277" Type="http://schemas.openxmlformats.org/officeDocument/2006/relationships/image" Target="../media/image291.jpeg"/><Relationship Id="rId400" Type="http://schemas.openxmlformats.org/officeDocument/2006/relationships/image" Target="../media/image414.jpeg"/><Relationship Id="rId442" Type="http://schemas.openxmlformats.org/officeDocument/2006/relationships/image" Target="../media/image455.jpeg"/><Relationship Id="rId484" Type="http://schemas.openxmlformats.org/officeDocument/2006/relationships/image" Target="../media/image497.jpeg"/><Relationship Id="rId137" Type="http://schemas.openxmlformats.org/officeDocument/2006/relationships/image" Target="../media/image151.jpeg"/><Relationship Id="rId302" Type="http://schemas.openxmlformats.org/officeDocument/2006/relationships/image" Target="../media/image316.jpeg"/><Relationship Id="rId344" Type="http://schemas.openxmlformats.org/officeDocument/2006/relationships/image" Target="../media/image358.jpeg"/><Relationship Id="rId41" Type="http://schemas.openxmlformats.org/officeDocument/2006/relationships/image" Target="../media/image55.jpeg"/><Relationship Id="rId83" Type="http://schemas.openxmlformats.org/officeDocument/2006/relationships/image" Target="../media/image97.jpeg"/><Relationship Id="rId179" Type="http://schemas.openxmlformats.org/officeDocument/2006/relationships/image" Target="../media/image193.jpeg"/><Relationship Id="rId386" Type="http://schemas.openxmlformats.org/officeDocument/2006/relationships/image" Target="../media/image400.jpeg"/><Relationship Id="rId551" Type="http://schemas.openxmlformats.org/officeDocument/2006/relationships/image" Target="../media/image564.jpeg"/><Relationship Id="rId593" Type="http://schemas.openxmlformats.org/officeDocument/2006/relationships/image" Target="../media/image606.jpeg"/><Relationship Id="rId607" Type="http://schemas.openxmlformats.org/officeDocument/2006/relationships/image" Target="../media/image620.jpeg"/><Relationship Id="rId649" Type="http://schemas.openxmlformats.org/officeDocument/2006/relationships/image" Target="../media/image662.jpeg"/><Relationship Id="rId190" Type="http://schemas.openxmlformats.org/officeDocument/2006/relationships/image" Target="../media/image204.jpeg"/><Relationship Id="rId204" Type="http://schemas.openxmlformats.org/officeDocument/2006/relationships/image" Target="../media/image218.jpeg"/><Relationship Id="rId246" Type="http://schemas.openxmlformats.org/officeDocument/2006/relationships/image" Target="../media/image260.jpeg"/><Relationship Id="rId288" Type="http://schemas.openxmlformats.org/officeDocument/2006/relationships/image" Target="../media/image302.jpeg"/><Relationship Id="rId411" Type="http://schemas.openxmlformats.org/officeDocument/2006/relationships/image" Target="../media/image425.jpeg"/><Relationship Id="rId453" Type="http://schemas.openxmlformats.org/officeDocument/2006/relationships/image" Target="../media/image466.jpeg"/><Relationship Id="rId509" Type="http://schemas.openxmlformats.org/officeDocument/2006/relationships/image" Target="../media/image522.jpeg"/><Relationship Id="rId106" Type="http://schemas.openxmlformats.org/officeDocument/2006/relationships/image" Target="../media/image120.jpeg"/><Relationship Id="rId313" Type="http://schemas.openxmlformats.org/officeDocument/2006/relationships/image" Target="../media/image327.jpeg"/><Relationship Id="rId495" Type="http://schemas.openxmlformats.org/officeDocument/2006/relationships/image" Target="../media/image508.jpeg"/><Relationship Id="rId10" Type="http://schemas.openxmlformats.org/officeDocument/2006/relationships/image" Target="../media/image24.jpeg"/><Relationship Id="rId52" Type="http://schemas.openxmlformats.org/officeDocument/2006/relationships/image" Target="../media/image66.jpeg"/><Relationship Id="rId94" Type="http://schemas.openxmlformats.org/officeDocument/2006/relationships/image" Target="../media/image108.jpeg"/><Relationship Id="rId148" Type="http://schemas.openxmlformats.org/officeDocument/2006/relationships/image" Target="../media/image162.jpeg"/><Relationship Id="rId355" Type="http://schemas.openxmlformats.org/officeDocument/2006/relationships/image" Target="../media/image369.jpeg"/><Relationship Id="rId397" Type="http://schemas.openxmlformats.org/officeDocument/2006/relationships/image" Target="../media/image411.jpeg"/><Relationship Id="rId520" Type="http://schemas.openxmlformats.org/officeDocument/2006/relationships/image" Target="../media/image533.jpeg"/><Relationship Id="rId562" Type="http://schemas.openxmlformats.org/officeDocument/2006/relationships/image" Target="../media/image575.jpeg"/><Relationship Id="rId618" Type="http://schemas.openxmlformats.org/officeDocument/2006/relationships/image" Target="../media/image631.jpeg"/><Relationship Id="rId215" Type="http://schemas.openxmlformats.org/officeDocument/2006/relationships/image" Target="../media/image229.jpeg"/><Relationship Id="rId257" Type="http://schemas.openxmlformats.org/officeDocument/2006/relationships/image" Target="../media/image271.jpeg"/><Relationship Id="rId422" Type="http://schemas.openxmlformats.org/officeDocument/2006/relationships/image" Target="../media/image435.jpeg"/><Relationship Id="rId464" Type="http://schemas.openxmlformats.org/officeDocument/2006/relationships/image" Target="../media/image477.png"/><Relationship Id="rId299" Type="http://schemas.openxmlformats.org/officeDocument/2006/relationships/image" Target="../media/image313.jpeg"/><Relationship Id="rId63" Type="http://schemas.openxmlformats.org/officeDocument/2006/relationships/image" Target="../media/image77.jpeg"/><Relationship Id="rId159" Type="http://schemas.openxmlformats.org/officeDocument/2006/relationships/image" Target="../media/image173.jpeg"/><Relationship Id="rId366" Type="http://schemas.openxmlformats.org/officeDocument/2006/relationships/image" Target="../media/image380.jpeg"/><Relationship Id="rId573" Type="http://schemas.openxmlformats.org/officeDocument/2006/relationships/image" Target="../media/image586.jpeg"/><Relationship Id="rId226" Type="http://schemas.openxmlformats.org/officeDocument/2006/relationships/image" Target="../media/image240.jpeg"/><Relationship Id="rId433" Type="http://schemas.openxmlformats.org/officeDocument/2006/relationships/image" Target="../media/image446.jpeg"/><Relationship Id="rId640" Type="http://schemas.openxmlformats.org/officeDocument/2006/relationships/image" Target="../media/image653.jpeg"/><Relationship Id="rId74" Type="http://schemas.openxmlformats.org/officeDocument/2006/relationships/image" Target="../media/image88.jpeg"/><Relationship Id="rId377" Type="http://schemas.openxmlformats.org/officeDocument/2006/relationships/image" Target="../media/image391.jpeg"/><Relationship Id="rId500" Type="http://schemas.openxmlformats.org/officeDocument/2006/relationships/image" Target="../media/image513.jpeg"/><Relationship Id="rId584" Type="http://schemas.openxmlformats.org/officeDocument/2006/relationships/image" Target="../media/image597.jpeg"/><Relationship Id="rId5" Type="http://schemas.openxmlformats.org/officeDocument/2006/relationships/image" Target="../media/image19.jpeg"/><Relationship Id="rId237" Type="http://schemas.openxmlformats.org/officeDocument/2006/relationships/image" Target="../media/image251.jpeg"/><Relationship Id="rId444" Type="http://schemas.openxmlformats.org/officeDocument/2006/relationships/image" Target="../media/image457.jpeg"/><Relationship Id="rId651" Type="http://schemas.openxmlformats.org/officeDocument/2006/relationships/image" Target="../media/image664.jpeg"/><Relationship Id="rId290" Type="http://schemas.openxmlformats.org/officeDocument/2006/relationships/image" Target="../media/image304.jpeg"/><Relationship Id="rId304" Type="http://schemas.openxmlformats.org/officeDocument/2006/relationships/image" Target="../media/image318.jpeg"/><Relationship Id="rId388" Type="http://schemas.openxmlformats.org/officeDocument/2006/relationships/image" Target="../media/image402.jpeg"/><Relationship Id="rId511" Type="http://schemas.openxmlformats.org/officeDocument/2006/relationships/image" Target="../media/image524.jpeg"/><Relationship Id="rId609" Type="http://schemas.openxmlformats.org/officeDocument/2006/relationships/image" Target="../media/image622.jpeg"/><Relationship Id="rId85" Type="http://schemas.openxmlformats.org/officeDocument/2006/relationships/image" Target="../media/image99.jpeg"/><Relationship Id="rId150" Type="http://schemas.openxmlformats.org/officeDocument/2006/relationships/image" Target="../media/image164.jpeg"/><Relationship Id="rId595" Type="http://schemas.openxmlformats.org/officeDocument/2006/relationships/image" Target="../media/image608.jpeg"/><Relationship Id="rId248" Type="http://schemas.openxmlformats.org/officeDocument/2006/relationships/image" Target="../media/image262.jpeg"/><Relationship Id="rId455" Type="http://schemas.openxmlformats.org/officeDocument/2006/relationships/image" Target="../media/image468.jpeg"/><Relationship Id="rId12" Type="http://schemas.openxmlformats.org/officeDocument/2006/relationships/image" Target="../media/image26.jpeg"/><Relationship Id="rId108" Type="http://schemas.openxmlformats.org/officeDocument/2006/relationships/image" Target="../media/image122.jpeg"/><Relationship Id="rId315" Type="http://schemas.openxmlformats.org/officeDocument/2006/relationships/image" Target="../media/image329.jpeg"/><Relationship Id="rId522" Type="http://schemas.openxmlformats.org/officeDocument/2006/relationships/image" Target="../media/image535.jpeg"/><Relationship Id="rId96" Type="http://schemas.openxmlformats.org/officeDocument/2006/relationships/image" Target="../media/image110.jpeg"/><Relationship Id="rId161" Type="http://schemas.openxmlformats.org/officeDocument/2006/relationships/image" Target="../media/image175.jpeg"/><Relationship Id="rId399" Type="http://schemas.openxmlformats.org/officeDocument/2006/relationships/image" Target="../media/image413.jpeg"/><Relationship Id="rId259" Type="http://schemas.openxmlformats.org/officeDocument/2006/relationships/image" Target="../media/image273.jpeg"/><Relationship Id="rId466" Type="http://schemas.openxmlformats.org/officeDocument/2006/relationships/image" Target="../media/image479.jpeg"/><Relationship Id="rId23" Type="http://schemas.openxmlformats.org/officeDocument/2006/relationships/image" Target="../media/image37.jpeg"/><Relationship Id="rId119" Type="http://schemas.openxmlformats.org/officeDocument/2006/relationships/image" Target="../media/image133.jpeg"/><Relationship Id="rId326" Type="http://schemas.openxmlformats.org/officeDocument/2006/relationships/image" Target="../media/image340.jpeg"/><Relationship Id="rId533" Type="http://schemas.openxmlformats.org/officeDocument/2006/relationships/image" Target="../media/image546.jpeg"/><Relationship Id="rId172" Type="http://schemas.openxmlformats.org/officeDocument/2006/relationships/image" Target="../media/image186.jpeg"/><Relationship Id="rId477" Type="http://schemas.openxmlformats.org/officeDocument/2006/relationships/image" Target="../media/image490.jpeg"/><Relationship Id="rId600" Type="http://schemas.openxmlformats.org/officeDocument/2006/relationships/image" Target="../media/image613.jpeg"/><Relationship Id="rId337" Type="http://schemas.openxmlformats.org/officeDocument/2006/relationships/image" Target="../media/image351.jpeg"/><Relationship Id="rId34" Type="http://schemas.openxmlformats.org/officeDocument/2006/relationships/image" Target="../media/image48.jpeg"/><Relationship Id="rId544" Type="http://schemas.openxmlformats.org/officeDocument/2006/relationships/image" Target="../media/image557.jpeg"/><Relationship Id="rId183" Type="http://schemas.openxmlformats.org/officeDocument/2006/relationships/image" Target="../media/image197.jpeg"/><Relationship Id="rId390" Type="http://schemas.openxmlformats.org/officeDocument/2006/relationships/image" Target="../media/image404.jpeg"/><Relationship Id="rId404" Type="http://schemas.openxmlformats.org/officeDocument/2006/relationships/image" Target="../media/image418.jpeg"/><Relationship Id="rId611" Type="http://schemas.openxmlformats.org/officeDocument/2006/relationships/image" Target="../media/image624.jpeg"/><Relationship Id="rId250" Type="http://schemas.openxmlformats.org/officeDocument/2006/relationships/image" Target="../media/image264.jpeg"/><Relationship Id="rId488" Type="http://schemas.openxmlformats.org/officeDocument/2006/relationships/image" Target="../media/image501.jpeg"/><Relationship Id="rId45" Type="http://schemas.openxmlformats.org/officeDocument/2006/relationships/image" Target="../media/image59.jpeg"/><Relationship Id="rId110" Type="http://schemas.openxmlformats.org/officeDocument/2006/relationships/image" Target="../media/image124.jpeg"/><Relationship Id="rId348" Type="http://schemas.openxmlformats.org/officeDocument/2006/relationships/image" Target="../media/image362.jpeg"/><Relationship Id="rId555" Type="http://schemas.openxmlformats.org/officeDocument/2006/relationships/image" Target="../media/image568.jpeg"/><Relationship Id="rId194" Type="http://schemas.openxmlformats.org/officeDocument/2006/relationships/image" Target="../media/image208.jpeg"/><Relationship Id="rId208" Type="http://schemas.openxmlformats.org/officeDocument/2006/relationships/image" Target="../media/image222.jpeg"/><Relationship Id="rId415" Type="http://schemas.openxmlformats.org/officeDocument/2006/relationships/image" Target="../media/image429.jpeg"/><Relationship Id="rId622" Type="http://schemas.openxmlformats.org/officeDocument/2006/relationships/image" Target="../media/image635.jpeg"/><Relationship Id="rId261" Type="http://schemas.openxmlformats.org/officeDocument/2006/relationships/image" Target="../media/image275.jpeg"/><Relationship Id="rId499" Type="http://schemas.openxmlformats.org/officeDocument/2006/relationships/image" Target="../media/image512.jpeg"/><Relationship Id="rId56" Type="http://schemas.openxmlformats.org/officeDocument/2006/relationships/image" Target="../media/image70.jpeg"/><Relationship Id="rId359" Type="http://schemas.openxmlformats.org/officeDocument/2006/relationships/image" Target="../media/image373.jpeg"/><Relationship Id="rId566" Type="http://schemas.openxmlformats.org/officeDocument/2006/relationships/image" Target="../media/image579.jpeg"/><Relationship Id="rId121" Type="http://schemas.openxmlformats.org/officeDocument/2006/relationships/image" Target="../media/image135.jpeg"/><Relationship Id="rId219" Type="http://schemas.openxmlformats.org/officeDocument/2006/relationships/image" Target="../media/image233.jpeg"/><Relationship Id="rId426" Type="http://schemas.openxmlformats.org/officeDocument/2006/relationships/image" Target="../media/image439.jpeg"/><Relationship Id="rId633" Type="http://schemas.openxmlformats.org/officeDocument/2006/relationships/image" Target="../media/image646.jpeg"/><Relationship Id="rId67" Type="http://schemas.openxmlformats.org/officeDocument/2006/relationships/image" Target="../media/image81.jpeg"/><Relationship Id="rId272" Type="http://schemas.openxmlformats.org/officeDocument/2006/relationships/image" Target="../media/image286.jpeg"/><Relationship Id="rId577" Type="http://schemas.openxmlformats.org/officeDocument/2006/relationships/image" Target="../media/image590.jpeg"/><Relationship Id="rId132" Type="http://schemas.openxmlformats.org/officeDocument/2006/relationships/image" Target="../media/image146.jpeg"/><Relationship Id="rId437" Type="http://schemas.openxmlformats.org/officeDocument/2006/relationships/image" Target="../media/image450.jpeg"/><Relationship Id="rId644" Type="http://schemas.openxmlformats.org/officeDocument/2006/relationships/image" Target="../media/image657.jpeg"/><Relationship Id="rId283" Type="http://schemas.openxmlformats.org/officeDocument/2006/relationships/image" Target="../media/image297.png"/><Relationship Id="rId490" Type="http://schemas.openxmlformats.org/officeDocument/2006/relationships/image" Target="../media/image503.jpeg"/><Relationship Id="rId504" Type="http://schemas.openxmlformats.org/officeDocument/2006/relationships/image" Target="../media/image517.jpeg"/><Relationship Id="rId78" Type="http://schemas.openxmlformats.org/officeDocument/2006/relationships/image" Target="../media/image92.jpeg"/><Relationship Id="rId143" Type="http://schemas.openxmlformats.org/officeDocument/2006/relationships/image" Target="../media/image157.jpeg"/><Relationship Id="rId350" Type="http://schemas.openxmlformats.org/officeDocument/2006/relationships/image" Target="../media/image364.jpeg"/><Relationship Id="rId588" Type="http://schemas.openxmlformats.org/officeDocument/2006/relationships/image" Target="../media/image601.jpeg"/><Relationship Id="rId9" Type="http://schemas.openxmlformats.org/officeDocument/2006/relationships/image" Target="../media/image23.jpeg"/><Relationship Id="rId210" Type="http://schemas.openxmlformats.org/officeDocument/2006/relationships/image" Target="../media/image224.jpeg"/><Relationship Id="rId448" Type="http://schemas.openxmlformats.org/officeDocument/2006/relationships/image" Target="../media/image461.jpeg"/><Relationship Id="rId294" Type="http://schemas.openxmlformats.org/officeDocument/2006/relationships/image" Target="../media/image308.jpeg"/><Relationship Id="rId308" Type="http://schemas.openxmlformats.org/officeDocument/2006/relationships/image" Target="../media/image322.jpeg"/><Relationship Id="rId515" Type="http://schemas.openxmlformats.org/officeDocument/2006/relationships/image" Target="../media/image528.jpeg"/><Relationship Id="rId89" Type="http://schemas.openxmlformats.org/officeDocument/2006/relationships/image" Target="../media/image103.jpeg"/><Relationship Id="rId154" Type="http://schemas.openxmlformats.org/officeDocument/2006/relationships/image" Target="../media/image168.jpeg"/><Relationship Id="rId361" Type="http://schemas.openxmlformats.org/officeDocument/2006/relationships/image" Target="../media/image375.jpeg"/><Relationship Id="rId599" Type="http://schemas.openxmlformats.org/officeDocument/2006/relationships/image" Target="../media/image612.jpeg"/><Relationship Id="rId459" Type="http://schemas.openxmlformats.org/officeDocument/2006/relationships/image" Target="../media/image472.jpe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781.jpeg"/><Relationship Id="rId21" Type="http://schemas.openxmlformats.org/officeDocument/2006/relationships/image" Target="../media/image685.jpeg"/><Relationship Id="rId42" Type="http://schemas.openxmlformats.org/officeDocument/2006/relationships/image" Target="../media/image706.jpeg"/><Relationship Id="rId63" Type="http://schemas.openxmlformats.org/officeDocument/2006/relationships/image" Target="../media/image727.jpeg"/><Relationship Id="rId84" Type="http://schemas.openxmlformats.org/officeDocument/2006/relationships/image" Target="../media/image748.jpeg"/><Relationship Id="rId138" Type="http://schemas.openxmlformats.org/officeDocument/2006/relationships/image" Target="../media/image802.jpeg"/><Relationship Id="rId159" Type="http://schemas.openxmlformats.org/officeDocument/2006/relationships/image" Target="../media/image823.jpeg"/><Relationship Id="rId170" Type="http://schemas.openxmlformats.org/officeDocument/2006/relationships/image" Target="../media/image834.jpeg"/><Relationship Id="rId191" Type="http://schemas.openxmlformats.org/officeDocument/2006/relationships/image" Target="../media/image855.jpeg"/><Relationship Id="rId205" Type="http://schemas.openxmlformats.org/officeDocument/2006/relationships/image" Target="../media/image869.jpeg"/><Relationship Id="rId107" Type="http://schemas.openxmlformats.org/officeDocument/2006/relationships/image" Target="../media/image771.jpeg"/><Relationship Id="rId11" Type="http://schemas.openxmlformats.org/officeDocument/2006/relationships/image" Target="../media/image675.jpeg"/><Relationship Id="rId32" Type="http://schemas.openxmlformats.org/officeDocument/2006/relationships/image" Target="../media/image696.jpeg"/><Relationship Id="rId53" Type="http://schemas.openxmlformats.org/officeDocument/2006/relationships/image" Target="../media/image717.jpeg"/><Relationship Id="rId74" Type="http://schemas.openxmlformats.org/officeDocument/2006/relationships/image" Target="../media/image738.jpeg"/><Relationship Id="rId128" Type="http://schemas.openxmlformats.org/officeDocument/2006/relationships/image" Target="../media/image792.jpeg"/><Relationship Id="rId149" Type="http://schemas.openxmlformats.org/officeDocument/2006/relationships/image" Target="../media/image813.jpeg"/><Relationship Id="rId5" Type="http://schemas.openxmlformats.org/officeDocument/2006/relationships/image" Target="../media/image669.jpeg"/><Relationship Id="rId95" Type="http://schemas.openxmlformats.org/officeDocument/2006/relationships/image" Target="../media/image759.jpeg"/><Relationship Id="rId160" Type="http://schemas.openxmlformats.org/officeDocument/2006/relationships/image" Target="../media/image824.jpeg"/><Relationship Id="rId181" Type="http://schemas.openxmlformats.org/officeDocument/2006/relationships/image" Target="../media/image845.jpeg"/><Relationship Id="rId22" Type="http://schemas.openxmlformats.org/officeDocument/2006/relationships/image" Target="../media/image686.jpeg"/><Relationship Id="rId43" Type="http://schemas.openxmlformats.org/officeDocument/2006/relationships/image" Target="../media/image707.jpeg"/><Relationship Id="rId64" Type="http://schemas.openxmlformats.org/officeDocument/2006/relationships/image" Target="../media/image728.jpeg"/><Relationship Id="rId118" Type="http://schemas.openxmlformats.org/officeDocument/2006/relationships/image" Target="../media/image782.jpeg"/><Relationship Id="rId139" Type="http://schemas.openxmlformats.org/officeDocument/2006/relationships/image" Target="../media/image803.jpeg"/><Relationship Id="rId85" Type="http://schemas.openxmlformats.org/officeDocument/2006/relationships/image" Target="../media/image749.jpeg"/><Relationship Id="rId150" Type="http://schemas.openxmlformats.org/officeDocument/2006/relationships/image" Target="../media/image814.jpeg"/><Relationship Id="rId171" Type="http://schemas.openxmlformats.org/officeDocument/2006/relationships/image" Target="../media/image835.jpeg"/><Relationship Id="rId192" Type="http://schemas.openxmlformats.org/officeDocument/2006/relationships/image" Target="../media/image856.jpeg"/><Relationship Id="rId206" Type="http://schemas.openxmlformats.org/officeDocument/2006/relationships/image" Target="../media/image870.jpeg"/><Relationship Id="rId12" Type="http://schemas.openxmlformats.org/officeDocument/2006/relationships/image" Target="../media/image676.jpeg"/><Relationship Id="rId33" Type="http://schemas.openxmlformats.org/officeDocument/2006/relationships/image" Target="../media/image697.jpeg"/><Relationship Id="rId108" Type="http://schemas.openxmlformats.org/officeDocument/2006/relationships/image" Target="../media/image772.jpeg"/><Relationship Id="rId129" Type="http://schemas.openxmlformats.org/officeDocument/2006/relationships/image" Target="../media/image793.jpeg"/><Relationship Id="rId54" Type="http://schemas.openxmlformats.org/officeDocument/2006/relationships/image" Target="../media/image718.jpeg"/><Relationship Id="rId75" Type="http://schemas.openxmlformats.org/officeDocument/2006/relationships/image" Target="../media/image739.jpeg"/><Relationship Id="rId96" Type="http://schemas.openxmlformats.org/officeDocument/2006/relationships/image" Target="../media/image760.jpeg"/><Relationship Id="rId140" Type="http://schemas.openxmlformats.org/officeDocument/2006/relationships/image" Target="../media/image804.jpeg"/><Relationship Id="rId161" Type="http://schemas.openxmlformats.org/officeDocument/2006/relationships/image" Target="../media/image825.jpeg"/><Relationship Id="rId182" Type="http://schemas.openxmlformats.org/officeDocument/2006/relationships/image" Target="../media/image846.jpeg"/><Relationship Id="rId6" Type="http://schemas.openxmlformats.org/officeDocument/2006/relationships/image" Target="../media/image670.jpeg"/><Relationship Id="rId23" Type="http://schemas.openxmlformats.org/officeDocument/2006/relationships/image" Target="../media/image687.jpeg"/><Relationship Id="rId119" Type="http://schemas.openxmlformats.org/officeDocument/2006/relationships/image" Target="../media/image783.jpeg"/><Relationship Id="rId44" Type="http://schemas.openxmlformats.org/officeDocument/2006/relationships/image" Target="../media/image708.jpeg"/><Relationship Id="rId65" Type="http://schemas.openxmlformats.org/officeDocument/2006/relationships/image" Target="../media/image729.jpeg"/><Relationship Id="rId86" Type="http://schemas.openxmlformats.org/officeDocument/2006/relationships/image" Target="../media/image750.jpeg"/><Relationship Id="rId130" Type="http://schemas.openxmlformats.org/officeDocument/2006/relationships/image" Target="../media/image794.jpeg"/><Relationship Id="rId151" Type="http://schemas.openxmlformats.org/officeDocument/2006/relationships/image" Target="../media/image815.jpeg"/><Relationship Id="rId172" Type="http://schemas.openxmlformats.org/officeDocument/2006/relationships/image" Target="../media/image836.jpeg"/><Relationship Id="rId193" Type="http://schemas.openxmlformats.org/officeDocument/2006/relationships/image" Target="../media/image857.jpeg"/><Relationship Id="rId207" Type="http://schemas.openxmlformats.org/officeDocument/2006/relationships/hyperlink" Target="#&#1050;&#1040;&#1058;&#1040;&#1051;&#1054;&#1043;!A1"/><Relationship Id="rId13" Type="http://schemas.openxmlformats.org/officeDocument/2006/relationships/image" Target="../media/image677.jpeg"/><Relationship Id="rId109" Type="http://schemas.openxmlformats.org/officeDocument/2006/relationships/image" Target="../media/image773.jpeg"/><Relationship Id="rId34" Type="http://schemas.openxmlformats.org/officeDocument/2006/relationships/image" Target="../media/image698.jpeg"/><Relationship Id="rId55" Type="http://schemas.openxmlformats.org/officeDocument/2006/relationships/image" Target="../media/image719.jpeg"/><Relationship Id="rId76" Type="http://schemas.openxmlformats.org/officeDocument/2006/relationships/image" Target="../media/image740.jpeg"/><Relationship Id="rId97" Type="http://schemas.openxmlformats.org/officeDocument/2006/relationships/image" Target="../media/image761.jpeg"/><Relationship Id="rId120" Type="http://schemas.openxmlformats.org/officeDocument/2006/relationships/image" Target="../media/image784.jpeg"/><Relationship Id="rId141" Type="http://schemas.openxmlformats.org/officeDocument/2006/relationships/image" Target="../media/image805.jpeg"/><Relationship Id="rId7" Type="http://schemas.openxmlformats.org/officeDocument/2006/relationships/image" Target="../media/image671.jpeg"/><Relationship Id="rId162" Type="http://schemas.openxmlformats.org/officeDocument/2006/relationships/image" Target="../media/image826.jpeg"/><Relationship Id="rId183" Type="http://schemas.openxmlformats.org/officeDocument/2006/relationships/image" Target="../media/image847.jpeg"/><Relationship Id="rId24" Type="http://schemas.openxmlformats.org/officeDocument/2006/relationships/image" Target="../media/image688.jpeg"/><Relationship Id="rId40" Type="http://schemas.openxmlformats.org/officeDocument/2006/relationships/image" Target="../media/image704.jpeg"/><Relationship Id="rId45" Type="http://schemas.openxmlformats.org/officeDocument/2006/relationships/image" Target="../media/image709.jpeg"/><Relationship Id="rId66" Type="http://schemas.openxmlformats.org/officeDocument/2006/relationships/image" Target="../media/image730.jpeg"/><Relationship Id="rId87" Type="http://schemas.openxmlformats.org/officeDocument/2006/relationships/image" Target="../media/image751.jpeg"/><Relationship Id="rId110" Type="http://schemas.openxmlformats.org/officeDocument/2006/relationships/image" Target="../media/image774.jpeg"/><Relationship Id="rId115" Type="http://schemas.openxmlformats.org/officeDocument/2006/relationships/image" Target="../media/image779.jpeg"/><Relationship Id="rId131" Type="http://schemas.openxmlformats.org/officeDocument/2006/relationships/image" Target="../media/image795.jpeg"/><Relationship Id="rId136" Type="http://schemas.openxmlformats.org/officeDocument/2006/relationships/image" Target="../media/image800.jpeg"/><Relationship Id="rId157" Type="http://schemas.openxmlformats.org/officeDocument/2006/relationships/image" Target="../media/image821.jpeg"/><Relationship Id="rId178" Type="http://schemas.openxmlformats.org/officeDocument/2006/relationships/image" Target="../media/image842.jpeg"/><Relationship Id="rId61" Type="http://schemas.openxmlformats.org/officeDocument/2006/relationships/image" Target="../media/image725.jpeg"/><Relationship Id="rId82" Type="http://schemas.openxmlformats.org/officeDocument/2006/relationships/image" Target="../media/image746.jpeg"/><Relationship Id="rId152" Type="http://schemas.openxmlformats.org/officeDocument/2006/relationships/image" Target="../media/image816.jpeg"/><Relationship Id="rId173" Type="http://schemas.openxmlformats.org/officeDocument/2006/relationships/image" Target="../media/image837.jpeg"/><Relationship Id="rId194" Type="http://schemas.openxmlformats.org/officeDocument/2006/relationships/image" Target="../media/image858.jpeg"/><Relationship Id="rId199" Type="http://schemas.openxmlformats.org/officeDocument/2006/relationships/image" Target="../media/image863.jpeg"/><Relationship Id="rId203" Type="http://schemas.openxmlformats.org/officeDocument/2006/relationships/image" Target="../media/image867.jpeg"/><Relationship Id="rId19" Type="http://schemas.openxmlformats.org/officeDocument/2006/relationships/image" Target="../media/image683.jpeg"/><Relationship Id="rId14" Type="http://schemas.openxmlformats.org/officeDocument/2006/relationships/image" Target="../media/image678.jpeg"/><Relationship Id="rId30" Type="http://schemas.openxmlformats.org/officeDocument/2006/relationships/image" Target="../media/image694.jpeg"/><Relationship Id="rId35" Type="http://schemas.openxmlformats.org/officeDocument/2006/relationships/image" Target="../media/image699.jpeg"/><Relationship Id="rId56" Type="http://schemas.openxmlformats.org/officeDocument/2006/relationships/image" Target="../media/image720.jpeg"/><Relationship Id="rId77" Type="http://schemas.openxmlformats.org/officeDocument/2006/relationships/image" Target="../media/image741.jpeg"/><Relationship Id="rId100" Type="http://schemas.openxmlformats.org/officeDocument/2006/relationships/image" Target="../media/image764.jpeg"/><Relationship Id="rId105" Type="http://schemas.openxmlformats.org/officeDocument/2006/relationships/image" Target="../media/image769.jpeg"/><Relationship Id="rId126" Type="http://schemas.openxmlformats.org/officeDocument/2006/relationships/image" Target="../media/image790.jpeg"/><Relationship Id="rId147" Type="http://schemas.openxmlformats.org/officeDocument/2006/relationships/image" Target="../media/image811.jpeg"/><Relationship Id="rId168" Type="http://schemas.openxmlformats.org/officeDocument/2006/relationships/image" Target="../media/image832.jpeg"/><Relationship Id="rId8" Type="http://schemas.openxmlformats.org/officeDocument/2006/relationships/image" Target="../media/image672.jpeg"/><Relationship Id="rId51" Type="http://schemas.openxmlformats.org/officeDocument/2006/relationships/image" Target="../media/image715.jpeg"/><Relationship Id="rId72" Type="http://schemas.openxmlformats.org/officeDocument/2006/relationships/image" Target="../media/image736.jpeg"/><Relationship Id="rId93" Type="http://schemas.openxmlformats.org/officeDocument/2006/relationships/image" Target="../media/image757.jpeg"/><Relationship Id="rId98" Type="http://schemas.openxmlformats.org/officeDocument/2006/relationships/image" Target="../media/image762.jpeg"/><Relationship Id="rId121" Type="http://schemas.openxmlformats.org/officeDocument/2006/relationships/image" Target="../media/image785.jpeg"/><Relationship Id="rId142" Type="http://schemas.openxmlformats.org/officeDocument/2006/relationships/image" Target="../media/image806.jpeg"/><Relationship Id="rId163" Type="http://schemas.openxmlformats.org/officeDocument/2006/relationships/image" Target="../media/image827.jpeg"/><Relationship Id="rId184" Type="http://schemas.openxmlformats.org/officeDocument/2006/relationships/image" Target="../media/image848.jpeg"/><Relationship Id="rId189" Type="http://schemas.openxmlformats.org/officeDocument/2006/relationships/image" Target="../media/image853.jpeg"/><Relationship Id="rId3" Type="http://schemas.openxmlformats.org/officeDocument/2006/relationships/image" Target="../media/image667.jpeg"/><Relationship Id="rId25" Type="http://schemas.openxmlformats.org/officeDocument/2006/relationships/image" Target="../media/image689.jpeg"/><Relationship Id="rId46" Type="http://schemas.openxmlformats.org/officeDocument/2006/relationships/image" Target="../media/image710.jpeg"/><Relationship Id="rId67" Type="http://schemas.openxmlformats.org/officeDocument/2006/relationships/image" Target="../media/image731.jpeg"/><Relationship Id="rId116" Type="http://schemas.openxmlformats.org/officeDocument/2006/relationships/image" Target="../media/image780.jpeg"/><Relationship Id="rId137" Type="http://schemas.openxmlformats.org/officeDocument/2006/relationships/image" Target="../media/image801.jpeg"/><Relationship Id="rId158" Type="http://schemas.openxmlformats.org/officeDocument/2006/relationships/image" Target="../media/image822.jpeg"/><Relationship Id="rId20" Type="http://schemas.openxmlformats.org/officeDocument/2006/relationships/image" Target="../media/image684.jpeg"/><Relationship Id="rId41" Type="http://schemas.openxmlformats.org/officeDocument/2006/relationships/image" Target="../media/image705.jpeg"/><Relationship Id="rId62" Type="http://schemas.openxmlformats.org/officeDocument/2006/relationships/image" Target="../media/image726.jpeg"/><Relationship Id="rId83" Type="http://schemas.openxmlformats.org/officeDocument/2006/relationships/image" Target="../media/image747.jpeg"/><Relationship Id="rId88" Type="http://schemas.openxmlformats.org/officeDocument/2006/relationships/image" Target="../media/image752.jpeg"/><Relationship Id="rId111" Type="http://schemas.openxmlformats.org/officeDocument/2006/relationships/image" Target="../media/image775.jpeg"/><Relationship Id="rId132" Type="http://schemas.openxmlformats.org/officeDocument/2006/relationships/image" Target="../media/image796.jpeg"/><Relationship Id="rId153" Type="http://schemas.openxmlformats.org/officeDocument/2006/relationships/image" Target="../media/image817.jpeg"/><Relationship Id="rId174" Type="http://schemas.openxmlformats.org/officeDocument/2006/relationships/image" Target="../media/image838.jpeg"/><Relationship Id="rId179" Type="http://schemas.openxmlformats.org/officeDocument/2006/relationships/image" Target="../media/image843.jpeg"/><Relationship Id="rId195" Type="http://schemas.openxmlformats.org/officeDocument/2006/relationships/image" Target="../media/image859.jpeg"/><Relationship Id="rId190" Type="http://schemas.openxmlformats.org/officeDocument/2006/relationships/image" Target="../media/image854.jpeg"/><Relationship Id="rId204" Type="http://schemas.openxmlformats.org/officeDocument/2006/relationships/image" Target="../media/image868.jpeg"/><Relationship Id="rId15" Type="http://schemas.openxmlformats.org/officeDocument/2006/relationships/image" Target="../media/image679.jpeg"/><Relationship Id="rId36" Type="http://schemas.openxmlformats.org/officeDocument/2006/relationships/image" Target="../media/image700.jpeg"/><Relationship Id="rId57" Type="http://schemas.openxmlformats.org/officeDocument/2006/relationships/image" Target="../media/image721.jpeg"/><Relationship Id="rId106" Type="http://schemas.openxmlformats.org/officeDocument/2006/relationships/image" Target="../media/image770.jpeg"/><Relationship Id="rId127" Type="http://schemas.openxmlformats.org/officeDocument/2006/relationships/image" Target="../media/image791.jpeg"/><Relationship Id="rId10" Type="http://schemas.openxmlformats.org/officeDocument/2006/relationships/image" Target="../media/image674.jpeg"/><Relationship Id="rId31" Type="http://schemas.openxmlformats.org/officeDocument/2006/relationships/image" Target="../media/image695.jpeg"/><Relationship Id="rId52" Type="http://schemas.openxmlformats.org/officeDocument/2006/relationships/image" Target="../media/image716.jpeg"/><Relationship Id="rId73" Type="http://schemas.openxmlformats.org/officeDocument/2006/relationships/image" Target="../media/image737.jpeg"/><Relationship Id="rId78" Type="http://schemas.openxmlformats.org/officeDocument/2006/relationships/image" Target="../media/image742.jpeg"/><Relationship Id="rId94" Type="http://schemas.openxmlformats.org/officeDocument/2006/relationships/image" Target="../media/image758.jpeg"/><Relationship Id="rId99" Type="http://schemas.openxmlformats.org/officeDocument/2006/relationships/image" Target="../media/image763.jpeg"/><Relationship Id="rId101" Type="http://schemas.openxmlformats.org/officeDocument/2006/relationships/image" Target="../media/image765.jpeg"/><Relationship Id="rId122" Type="http://schemas.openxmlformats.org/officeDocument/2006/relationships/image" Target="../media/image786.jpeg"/><Relationship Id="rId143" Type="http://schemas.openxmlformats.org/officeDocument/2006/relationships/image" Target="../media/image807.jpeg"/><Relationship Id="rId148" Type="http://schemas.openxmlformats.org/officeDocument/2006/relationships/image" Target="../media/image812.jpeg"/><Relationship Id="rId164" Type="http://schemas.openxmlformats.org/officeDocument/2006/relationships/image" Target="../media/image828.jpeg"/><Relationship Id="rId169" Type="http://schemas.openxmlformats.org/officeDocument/2006/relationships/image" Target="../media/image833.jpeg"/><Relationship Id="rId185" Type="http://schemas.openxmlformats.org/officeDocument/2006/relationships/image" Target="../media/image849.jpeg"/><Relationship Id="rId4" Type="http://schemas.openxmlformats.org/officeDocument/2006/relationships/image" Target="../media/image668.jpeg"/><Relationship Id="rId9" Type="http://schemas.openxmlformats.org/officeDocument/2006/relationships/image" Target="../media/image673.jpeg"/><Relationship Id="rId180" Type="http://schemas.openxmlformats.org/officeDocument/2006/relationships/image" Target="../media/image844.jpeg"/><Relationship Id="rId26" Type="http://schemas.openxmlformats.org/officeDocument/2006/relationships/image" Target="../media/image690.jpeg"/><Relationship Id="rId47" Type="http://schemas.openxmlformats.org/officeDocument/2006/relationships/image" Target="../media/image711.jpeg"/><Relationship Id="rId68" Type="http://schemas.openxmlformats.org/officeDocument/2006/relationships/image" Target="../media/image732.jpeg"/><Relationship Id="rId89" Type="http://schemas.openxmlformats.org/officeDocument/2006/relationships/image" Target="../media/image753.jpeg"/><Relationship Id="rId112" Type="http://schemas.openxmlformats.org/officeDocument/2006/relationships/image" Target="../media/image776.jpeg"/><Relationship Id="rId133" Type="http://schemas.openxmlformats.org/officeDocument/2006/relationships/image" Target="../media/image797.jpeg"/><Relationship Id="rId154" Type="http://schemas.openxmlformats.org/officeDocument/2006/relationships/image" Target="../media/image818.jpeg"/><Relationship Id="rId175" Type="http://schemas.openxmlformats.org/officeDocument/2006/relationships/image" Target="../media/image839.jpeg"/><Relationship Id="rId196" Type="http://schemas.openxmlformats.org/officeDocument/2006/relationships/image" Target="../media/image860.jpeg"/><Relationship Id="rId200" Type="http://schemas.openxmlformats.org/officeDocument/2006/relationships/image" Target="../media/image864.jpeg"/><Relationship Id="rId16" Type="http://schemas.openxmlformats.org/officeDocument/2006/relationships/image" Target="../media/image680.jpeg"/><Relationship Id="rId37" Type="http://schemas.openxmlformats.org/officeDocument/2006/relationships/image" Target="../media/image701.jpeg"/><Relationship Id="rId58" Type="http://schemas.openxmlformats.org/officeDocument/2006/relationships/image" Target="../media/image722.jpeg"/><Relationship Id="rId79" Type="http://schemas.openxmlformats.org/officeDocument/2006/relationships/image" Target="../media/image743.jpeg"/><Relationship Id="rId102" Type="http://schemas.openxmlformats.org/officeDocument/2006/relationships/image" Target="../media/image766.jpeg"/><Relationship Id="rId123" Type="http://schemas.openxmlformats.org/officeDocument/2006/relationships/image" Target="../media/image787.jpeg"/><Relationship Id="rId144" Type="http://schemas.openxmlformats.org/officeDocument/2006/relationships/image" Target="../media/image808.jpeg"/><Relationship Id="rId90" Type="http://schemas.openxmlformats.org/officeDocument/2006/relationships/image" Target="../media/image754.jpeg"/><Relationship Id="rId165" Type="http://schemas.openxmlformats.org/officeDocument/2006/relationships/image" Target="../media/image829.jpeg"/><Relationship Id="rId186" Type="http://schemas.openxmlformats.org/officeDocument/2006/relationships/image" Target="../media/image850.jpeg"/><Relationship Id="rId27" Type="http://schemas.openxmlformats.org/officeDocument/2006/relationships/image" Target="../media/image691.jpeg"/><Relationship Id="rId48" Type="http://schemas.openxmlformats.org/officeDocument/2006/relationships/image" Target="../media/image712.jpeg"/><Relationship Id="rId69" Type="http://schemas.openxmlformats.org/officeDocument/2006/relationships/image" Target="../media/image733.jpeg"/><Relationship Id="rId113" Type="http://schemas.openxmlformats.org/officeDocument/2006/relationships/image" Target="../media/image777.jpeg"/><Relationship Id="rId134" Type="http://schemas.openxmlformats.org/officeDocument/2006/relationships/image" Target="../media/image798.jpeg"/><Relationship Id="rId80" Type="http://schemas.openxmlformats.org/officeDocument/2006/relationships/image" Target="../media/image744.jpeg"/><Relationship Id="rId155" Type="http://schemas.openxmlformats.org/officeDocument/2006/relationships/image" Target="../media/image819.jpeg"/><Relationship Id="rId176" Type="http://schemas.openxmlformats.org/officeDocument/2006/relationships/image" Target="../media/image840.jpeg"/><Relationship Id="rId197" Type="http://schemas.openxmlformats.org/officeDocument/2006/relationships/image" Target="../media/image861.jpeg"/><Relationship Id="rId201" Type="http://schemas.openxmlformats.org/officeDocument/2006/relationships/image" Target="../media/image865.jpeg"/><Relationship Id="rId17" Type="http://schemas.openxmlformats.org/officeDocument/2006/relationships/image" Target="../media/image681.jpeg"/><Relationship Id="rId38" Type="http://schemas.openxmlformats.org/officeDocument/2006/relationships/image" Target="../media/image702.jpeg"/><Relationship Id="rId59" Type="http://schemas.openxmlformats.org/officeDocument/2006/relationships/image" Target="../media/image723.jpeg"/><Relationship Id="rId103" Type="http://schemas.openxmlformats.org/officeDocument/2006/relationships/image" Target="../media/image767.jpeg"/><Relationship Id="rId124" Type="http://schemas.openxmlformats.org/officeDocument/2006/relationships/image" Target="../media/image788.jpeg"/><Relationship Id="rId70" Type="http://schemas.openxmlformats.org/officeDocument/2006/relationships/image" Target="../media/image734.jpeg"/><Relationship Id="rId91" Type="http://schemas.openxmlformats.org/officeDocument/2006/relationships/image" Target="../media/image755.jpeg"/><Relationship Id="rId145" Type="http://schemas.openxmlformats.org/officeDocument/2006/relationships/image" Target="../media/image809.jpeg"/><Relationship Id="rId166" Type="http://schemas.openxmlformats.org/officeDocument/2006/relationships/image" Target="../media/image830.jpeg"/><Relationship Id="rId187" Type="http://schemas.openxmlformats.org/officeDocument/2006/relationships/image" Target="../media/image851.jpeg"/><Relationship Id="rId1" Type="http://schemas.openxmlformats.org/officeDocument/2006/relationships/image" Target="../media/image665.jpeg"/><Relationship Id="rId28" Type="http://schemas.openxmlformats.org/officeDocument/2006/relationships/image" Target="../media/image692.jpeg"/><Relationship Id="rId49" Type="http://schemas.openxmlformats.org/officeDocument/2006/relationships/image" Target="../media/image713.jpeg"/><Relationship Id="rId114" Type="http://schemas.openxmlformats.org/officeDocument/2006/relationships/image" Target="../media/image778.jpeg"/><Relationship Id="rId60" Type="http://schemas.openxmlformats.org/officeDocument/2006/relationships/image" Target="../media/image724.jpeg"/><Relationship Id="rId81" Type="http://schemas.openxmlformats.org/officeDocument/2006/relationships/image" Target="../media/image745.jpeg"/><Relationship Id="rId135" Type="http://schemas.openxmlformats.org/officeDocument/2006/relationships/image" Target="../media/image799.jpeg"/><Relationship Id="rId156" Type="http://schemas.openxmlformats.org/officeDocument/2006/relationships/image" Target="../media/image820.jpeg"/><Relationship Id="rId177" Type="http://schemas.openxmlformats.org/officeDocument/2006/relationships/image" Target="../media/image841.jpeg"/><Relationship Id="rId198" Type="http://schemas.openxmlformats.org/officeDocument/2006/relationships/image" Target="../media/image862.jpeg"/><Relationship Id="rId202" Type="http://schemas.openxmlformats.org/officeDocument/2006/relationships/image" Target="../media/image866.jpeg"/><Relationship Id="rId18" Type="http://schemas.openxmlformats.org/officeDocument/2006/relationships/image" Target="../media/image682.jpeg"/><Relationship Id="rId39" Type="http://schemas.openxmlformats.org/officeDocument/2006/relationships/image" Target="../media/image703.jpeg"/><Relationship Id="rId50" Type="http://schemas.openxmlformats.org/officeDocument/2006/relationships/image" Target="../media/image714.jpeg"/><Relationship Id="rId104" Type="http://schemas.openxmlformats.org/officeDocument/2006/relationships/image" Target="../media/image768.jpeg"/><Relationship Id="rId125" Type="http://schemas.openxmlformats.org/officeDocument/2006/relationships/image" Target="../media/image789.jpeg"/><Relationship Id="rId146" Type="http://schemas.openxmlformats.org/officeDocument/2006/relationships/image" Target="../media/image810.jpeg"/><Relationship Id="rId167" Type="http://schemas.openxmlformats.org/officeDocument/2006/relationships/image" Target="../media/image831.jpeg"/><Relationship Id="rId188" Type="http://schemas.openxmlformats.org/officeDocument/2006/relationships/image" Target="../media/image852.jpeg"/><Relationship Id="rId71" Type="http://schemas.openxmlformats.org/officeDocument/2006/relationships/image" Target="../media/image735.jpeg"/><Relationship Id="rId92" Type="http://schemas.openxmlformats.org/officeDocument/2006/relationships/image" Target="../media/image756.jpeg"/><Relationship Id="rId2" Type="http://schemas.openxmlformats.org/officeDocument/2006/relationships/image" Target="../media/image666.jpeg"/><Relationship Id="rId29" Type="http://schemas.openxmlformats.org/officeDocument/2006/relationships/image" Target="../media/image69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8.jpeg"/><Relationship Id="rId13" Type="http://schemas.openxmlformats.org/officeDocument/2006/relationships/image" Target="../media/image883.jpeg"/><Relationship Id="rId18" Type="http://schemas.openxmlformats.org/officeDocument/2006/relationships/image" Target="../media/image888.jpeg"/><Relationship Id="rId3" Type="http://schemas.openxmlformats.org/officeDocument/2006/relationships/image" Target="../media/image873.jpeg"/><Relationship Id="rId21" Type="http://schemas.openxmlformats.org/officeDocument/2006/relationships/image" Target="../media/image890.jpeg"/><Relationship Id="rId7" Type="http://schemas.openxmlformats.org/officeDocument/2006/relationships/image" Target="../media/image877.jpeg"/><Relationship Id="rId12" Type="http://schemas.openxmlformats.org/officeDocument/2006/relationships/image" Target="../media/image882.jpeg"/><Relationship Id="rId17" Type="http://schemas.openxmlformats.org/officeDocument/2006/relationships/image" Target="../media/image887.jpeg"/><Relationship Id="rId2" Type="http://schemas.openxmlformats.org/officeDocument/2006/relationships/image" Target="../media/image872.jpeg"/><Relationship Id="rId16" Type="http://schemas.openxmlformats.org/officeDocument/2006/relationships/image" Target="../media/image886.jpeg"/><Relationship Id="rId20" Type="http://schemas.openxmlformats.org/officeDocument/2006/relationships/hyperlink" Target="#&#1050;&#1040;&#1058;&#1040;&#1051;&#1054;&#1043;!A1"/><Relationship Id="rId1" Type="http://schemas.openxmlformats.org/officeDocument/2006/relationships/image" Target="../media/image871.jpeg"/><Relationship Id="rId6" Type="http://schemas.openxmlformats.org/officeDocument/2006/relationships/image" Target="../media/image876.jpeg"/><Relationship Id="rId11" Type="http://schemas.openxmlformats.org/officeDocument/2006/relationships/image" Target="../media/image881.jpeg"/><Relationship Id="rId5" Type="http://schemas.openxmlformats.org/officeDocument/2006/relationships/image" Target="../media/image875.jpeg"/><Relationship Id="rId15" Type="http://schemas.openxmlformats.org/officeDocument/2006/relationships/image" Target="../media/image885.jpeg"/><Relationship Id="rId10" Type="http://schemas.openxmlformats.org/officeDocument/2006/relationships/image" Target="../media/image880.jpeg"/><Relationship Id="rId19" Type="http://schemas.openxmlformats.org/officeDocument/2006/relationships/image" Target="../media/image889.jpeg"/><Relationship Id="rId4" Type="http://schemas.openxmlformats.org/officeDocument/2006/relationships/image" Target="../media/image874.jpeg"/><Relationship Id="rId9" Type="http://schemas.openxmlformats.org/officeDocument/2006/relationships/image" Target="../media/image879.jpeg"/><Relationship Id="rId14" Type="http://schemas.openxmlformats.org/officeDocument/2006/relationships/image" Target="../media/image884.jpeg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07.jpeg"/><Relationship Id="rId21" Type="http://schemas.openxmlformats.org/officeDocument/2006/relationships/image" Target="../media/image911.jpeg"/><Relationship Id="rId42" Type="http://schemas.openxmlformats.org/officeDocument/2006/relationships/image" Target="../media/image932.jpeg"/><Relationship Id="rId63" Type="http://schemas.openxmlformats.org/officeDocument/2006/relationships/image" Target="../media/image953.jpeg"/><Relationship Id="rId84" Type="http://schemas.openxmlformats.org/officeDocument/2006/relationships/image" Target="../media/image974.jpeg"/><Relationship Id="rId138" Type="http://schemas.openxmlformats.org/officeDocument/2006/relationships/image" Target="../media/image1028.jpeg"/><Relationship Id="rId159" Type="http://schemas.openxmlformats.org/officeDocument/2006/relationships/image" Target="../media/image1049.jpeg"/><Relationship Id="rId170" Type="http://schemas.openxmlformats.org/officeDocument/2006/relationships/image" Target="../media/image1060.jpeg"/><Relationship Id="rId191" Type="http://schemas.openxmlformats.org/officeDocument/2006/relationships/image" Target="../media/image1080.jpeg"/><Relationship Id="rId107" Type="http://schemas.openxmlformats.org/officeDocument/2006/relationships/image" Target="../media/image997.jpeg"/><Relationship Id="rId11" Type="http://schemas.openxmlformats.org/officeDocument/2006/relationships/image" Target="../media/image901.jpeg"/><Relationship Id="rId32" Type="http://schemas.openxmlformats.org/officeDocument/2006/relationships/image" Target="../media/image922.jpeg"/><Relationship Id="rId53" Type="http://schemas.openxmlformats.org/officeDocument/2006/relationships/image" Target="../media/image943.jpeg"/><Relationship Id="rId74" Type="http://schemas.openxmlformats.org/officeDocument/2006/relationships/image" Target="../media/image964.jpeg"/><Relationship Id="rId128" Type="http://schemas.openxmlformats.org/officeDocument/2006/relationships/image" Target="../media/image1018.jpeg"/><Relationship Id="rId149" Type="http://schemas.openxmlformats.org/officeDocument/2006/relationships/image" Target="../media/image1039.jpeg"/><Relationship Id="rId5" Type="http://schemas.openxmlformats.org/officeDocument/2006/relationships/image" Target="../media/image895.jpeg"/><Relationship Id="rId95" Type="http://schemas.openxmlformats.org/officeDocument/2006/relationships/image" Target="../media/image985.jpeg"/><Relationship Id="rId160" Type="http://schemas.openxmlformats.org/officeDocument/2006/relationships/image" Target="../media/image1050.jpeg"/><Relationship Id="rId181" Type="http://schemas.openxmlformats.org/officeDocument/2006/relationships/image" Target="../media/image1071.jpeg"/><Relationship Id="rId22" Type="http://schemas.openxmlformats.org/officeDocument/2006/relationships/image" Target="../media/image912.jpeg"/><Relationship Id="rId43" Type="http://schemas.openxmlformats.org/officeDocument/2006/relationships/image" Target="../media/image933.jpeg"/><Relationship Id="rId64" Type="http://schemas.openxmlformats.org/officeDocument/2006/relationships/image" Target="../media/image954.jpeg"/><Relationship Id="rId118" Type="http://schemas.openxmlformats.org/officeDocument/2006/relationships/image" Target="../media/image1008.jpeg"/><Relationship Id="rId139" Type="http://schemas.openxmlformats.org/officeDocument/2006/relationships/image" Target="../media/image1029.jpeg"/><Relationship Id="rId85" Type="http://schemas.openxmlformats.org/officeDocument/2006/relationships/image" Target="../media/image975.jpeg"/><Relationship Id="rId150" Type="http://schemas.openxmlformats.org/officeDocument/2006/relationships/image" Target="../media/image1040.jpeg"/><Relationship Id="rId171" Type="http://schemas.openxmlformats.org/officeDocument/2006/relationships/image" Target="../media/image1061.jpeg"/><Relationship Id="rId192" Type="http://schemas.openxmlformats.org/officeDocument/2006/relationships/image" Target="../media/image1081.jpeg"/><Relationship Id="rId12" Type="http://schemas.openxmlformats.org/officeDocument/2006/relationships/image" Target="../media/image902.jpeg"/><Relationship Id="rId33" Type="http://schemas.openxmlformats.org/officeDocument/2006/relationships/image" Target="../media/image923.jpeg"/><Relationship Id="rId108" Type="http://schemas.openxmlformats.org/officeDocument/2006/relationships/image" Target="../media/image998.jpeg"/><Relationship Id="rId129" Type="http://schemas.openxmlformats.org/officeDocument/2006/relationships/image" Target="../media/image1019.jpeg"/><Relationship Id="rId54" Type="http://schemas.openxmlformats.org/officeDocument/2006/relationships/image" Target="../media/image944.jpeg"/><Relationship Id="rId75" Type="http://schemas.openxmlformats.org/officeDocument/2006/relationships/image" Target="../media/image965.jpeg"/><Relationship Id="rId96" Type="http://schemas.openxmlformats.org/officeDocument/2006/relationships/image" Target="../media/image986.jpeg"/><Relationship Id="rId140" Type="http://schemas.openxmlformats.org/officeDocument/2006/relationships/image" Target="../media/image1030.jpeg"/><Relationship Id="rId161" Type="http://schemas.openxmlformats.org/officeDocument/2006/relationships/image" Target="../media/image1051.jpeg"/><Relationship Id="rId182" Type="http://schemas.openxmlformats.org/officeDocument/2006/relationships/image" Target="../media/image1072.jpeg"/><Relationship Id="rId6" Type="http://schemas.openxmlformats.org/officeDocument/2006/relationships/image" Target="../media/image896.jpeg"/><Relationship Id="rId23" Type="http://schemas.openxmlformats.org/officeDocument/2006/relationships/image" Target="../media/image913.jpeg"/><Relationship Id="rId119" Type="http://schemas.openxmlformats.org/officeDocument/2006/relationships/image" Target="../media/image1009.jpeg"/><Relationship Id="rId44" Type="http://schemas.openxmlformats.org/officeDocument/2006/relationships/image" Target="../media/image934.jpeg"/><Relationship Id="rId65" Type="http://schemas.openxmlformats.org/officeDocument/2006/relationships/image" Target="../media/image955.jpeg"/><Relationship Id="rId86" Type="http://schemas.openxmlformats.org/officeDocument/2006/relationships/image" Target="../media/image976.jpeg"/><Relationship Id="rId130" Type="http://schemas.openxmlformats.org/officeDocument/2006/relationships/image" Target="../media/image1020.jpeg"/><Relationship Id="rId151" Type="http://schemas.openxmlformats.org/officeDocument/2006/relationships/image" Target="../media/image1041.jpeg"/><Relationship Id="rId172" Type="http://schemas.openxmlformats.org/officeDocument/2006/relationships/image" Target="../media/image1062.jpeg"/><Relationship Id="rId193" Type="http://schemas.openxmlformats.org/officeDocument/2006/relationships/image" Target="../media/image1082.jpeg"/><Relationship Id="rId13" Type="http://schemas.openxmlformats.org/officeDocument/2006/relationships/image" Target="../media/image903.jpeg"/><Relationship Id="rId109" Type="http://schemas.openxmlformats.org/officeDocument/2006/relationships/image" Target="../media/image999.jpeg"/><Relationship Id="rId34" Type="http://schemas.openxmlformats.org/officeDocument/2006/relationships/image" Target="../media/image924.jpeg"/><Relationship Id="rId55" Type="http://schemas.openxmlformats.org/officeDocument/2006/relationships/image" Target="../media/image945.jpeg"/><Relationship Id="rId76" Type="http://schemas.openxmlformats.org/officeDocument/2006/relationships/image" Target="../media/image966.jpeg"/><Relationship Id="rId97" Type="http://schemas.openxmlformats.org/officeDocument/2006/relationships/image" Target="../media/image987.emf"/><Relationship Id="rId120" Type="http://schemas.openxmlformats.org/officeDocument/2006/relationships/image" Target="../media/image1010.jpeg"/><Relationship Id="rId141" Type="http://schemas.openxmlformats.org/officeDocument/2006/relationships/image" Target="../media/image1031.jpeg"/><Relationship Id="rId7" Type="http://schemas.openxmlformats.org/officeDocument/2006/relationships/image" Target="../media/image897.jpeg"/><Relationship Id="rId162" Type="http://schemas.openxmlformats.org/officeDocument/2006/relationships/image" Target="../media/image1052.jpeg"/><Relationship Id="rId183" Type="http://schemas.openxmlformats.org/officeDocument/2006/relationships/hyperlink" Target="#&#1050;&#1040;&#1058;&#1040;&#1051;&#1054;&#1043;!A1"/><Relationship Id="rId2" Type="http://schemas.openxmlformats.org/officeDocument/2006/relationships/image" Target="../media/image892.jpeg"/><Relationship Id="rId29" Type="http://schemas.openxmlformats.org/officeDocument/2006/relationships/image" Target="../media/image919.jpeg"/><Relationship Id="rId24" Type="http://schemas.openxmlformats.org/officeDocument/2006/relationships/image" Target="../media/image914.jpeg"/><Relationship Id="rId40" Type="http://schemas.openxmlformats.org/officeDocument/2006/relationships/image" Target="../media/image930.jpeg"/><Relationship Id="rId45" Type="http://schemas.openxmlformats.org/officeDocument/2006/relationships/image" Target="../media/image935.jpeg"/><Relationship Id="rId66" Type="http://schemas.openxmlformats.org/officeDocument/2006/relationships/image" Target="../media/image956.jpeg"/><Relationship Id="rId87" Type="http://schemas.openxmlformats.org/officeDocument/2006/relationships/image" Target="../media/image977.jpeg"/><Relationship Id="rId110" Type="http://schemas.openxmlformats.org/officeDocument/2006/relationships/image" Target="../media/image1000.jpeg"/><Relationship Id="rId115" Type="http://schemas.openxmlformats.org/officeDocument/2006/relationships/image" Target="../media/image1005.jpeg"/><Relationship Id="rId131" Type="http://schemas.openxmlformats.org/officeDocument/2006/relationships/image" Target="../media/image1021.jpeg"/><Relationship Id="rId136" Type="http://schemas.openxmlformats.org/officeDocument/2006/relationships/image" Target="../media/image1026.jpeg"/><Relationship Id="rId157" Type="http://schemas.openxmlformats.org/officeDocument/2006/relationships/image" Target="../media/image1047.jpeg"/><Relationship Id="rId178" Type="http://schemas.openxmlformats.org/officeDocument/2006/relationships/image" Target="../media/image1068.jpeg"/><Relationship Id="rId61" Type="http://schemas.openxmlformats.org/officeDocument/2006/relationships/image" Target="../media/image951.jpeg"/><Relationship Id="rId82" Type="http://schemas.openxmlformats.org/officeDocument/2006/relationships/image" Target="../media/image972.jpeg"/><Relationship Id="rId152" Type="http://schemas.openxmlformats.org/officeDocument/2006/relationships/image" Target="../media/image1042.jpeg"/><Relationship Id="rId173" Type="http://schemas.openxmlformats.org/officeDocument/2006/relationships/image" Target="../media/image1063.jpeg"/><Relationship Id="rId194" Type="http://schemas.openxmlformats.org/officeDocument/2006/relationships/image" Target="../media/image1083.jpeg"/><Relationship Id="rId199" Type="http://schemas.openxmlformats.org/officeDocument/2006/relationships/image" Target="../media/image1088.jpeg"/><Relationship Id="rId19" Type="http://schemas.openxmlformats.org/officeDocument/2006/relationships/image" Target="../media/image909.jpeg"/><Relationship Id="rId14" Type="http://schemas.openxmlformats.org/officeDocument/2006/relationships/image" Target="../media/image904.jpeg"/><Relationship Id="rId30" Type="http://schemas.openxmlformats.org/officeDocument/2006/relationships/image" Target="../media/image920.jpeg"/><Relationship Id="rId35" Type="http://schemas.openxmlformats.org/officeDocument/2006/relationships/image" Target="../media/image925.jpeg"/><Relationship Id="rId56" Type="http://schemas.openxmlformats.org/officeDocument/2006/relationships/image" Target="../media/image946.jpeg"/><Relationship Id="rId77" Type="http://schemas.openxmlformats.org/officeDocument/2006/relationships/image" Target="../media/image967.jpeg"/><Relationship Id="rId100" Type="http://schemas.openxmlformats.org/officeDocument/2006/relationships/image" Target="../media/image990.jpeg"/><Relationship Id="rId105" Type="http://schemas.openxmlformats.org/officeDocument/2006/relationships/image" Target="../media/image995.jpeg"/><Relationship Id="rId126" Type="http://schemas.openxmlformats.org/officeDocument/2006/relationships/image" Target="../media/image1016.jpeg"/><Relationship Id="rId147" Type="http://schemas.openxmlformats.org/officeDocument/2006/relationships/image" Target="../media/image1037.jpeg"/><Relationship Id="rId168" Type="http://schemas.openxmlformats.org/officeDocument/2006/relationships/image" Target="../media/image1058.jpeg"/><Relationship Id="rId8" Type="http://schemas.openxmlformats.org/officeDocument/2006/relationships/image" Target="../media/image898.jpeg"/><Relationship Id="rId51" Type="http://schemas.openxmlformats.org/officeDocument/2006/relationships/image" Target="../media/image941.jpeg"/><Relationship Id="rId72" Type="http://schemas.openxmlformats.org/officeDocument/2006/relationships/image" Target="../media/image962.jpeg"/><Relationship Id="rId93" Type="http://schemas.openxmlformats.org/officeDocument/2006/relationships/image" Target="../media/image983.jpeg"/><Relationship Id="rId98" Type="http://schemas.openxmlformats.org/officeDocument/2006/relationships/image" Target="../media/image988.jpeg"/><Relationship Id="rId121" Type="http://schemas.openxmlformats.org/officeDocument/2006/relationships/image" Target="../media/image1011.jpeg"/><Relationship Id="rId142" Type="http://schemas.openxmlformats.org/officeDocument/2006/relationships/image" Target="../media/image1032.jpeg"/><Relationship Id="rId163" Type="http://schemas.openxmlformats.org/officeDocument/2006/relationships/image" Target="../media/image1053.jpeg"/><Relationship Id="rId184" Type="http://schemas.openxmlformats.org/officeDocument/2006/relationships/image" Target="../media/image1073.jpeg"/><Relationship Id="rId189" Type="http://schemas.openxmlformats.org/officeDocument/2006/relationships/image" Target="../media/image1078.jpeg"/><Relationship Id="rId3" Type="http://schemas.openxmlformats.org/officeDocument/2006/relationships/image" Target="../media/image893.jpeg"/><Relationship Id="rId25" Type="http://schemas.openxmlformats.org/officeDocument/2006/relationships/image" Target="../media/image915.jpeg"/><Relationship Id="rId46" Type="http://schemas.openxmlformats.org/officeDocument/2006/relationships/image" Target="../media/image936.jpeg"/><Relationship Id="rId67" Type="http://schemas.openxmlformats.org/officeDocument/2006/relationships/image" Target="../media/image957.jpeg"/><Relationship Id="rId116" Type="http://schemas.openxmlformats.org/officeDocument/2006/relationships/image" Target="../media/image1006.jpeg"/><Relationship Id="rId137" Type="http://schemas.openxmlformats.org/officeDocument/2006/relationships/image" Target="../media/image1027.jpeg"/><Relationship Id="rId158" Type="http://schemas.openxmlformats.org/officeDocument/2006/relationships/image" Target="../media/image1048.jpeg"/><Relationship Id="rId20" Type="http://schemas.openxmlformats.org/officeDocument/2006/relationships/image" Target="../media/image910.jpeg"/><Relationship Id="rId41" Type="http://schemas.openxmlformats.org/officeDocument/2006/relationships/image" Target="../media/image931.jpeg"/><Relationship Id="rId62" Type="http://schemas.openxmlformats.org/officeDocument/2006/relationships/image" Target="../media/image952.jpeg"/><Relationship Id="rId83" Type="http://schemas.openxmlformats.org/officeDocument/2006/relationships/image" Target="../media/image973.jpeg"/><Relationship Id="rId88" Type="http://schemas.openxmlformats.org/officeDocument/2006/relationships/image" Target="../media/image978.jpeg"/><Relationship Id="rId111" Type="http://schemas.openxmlformats.org/officeDocument/2006/relationships/image" Target="../media/image1001.jpeg"/><Relationship Id="rId132" Type="http://schemas.openxmlformats.org/officeDocument/2006/relationships/image" Target="../media/image1022.jpeg"/><Relationship Id="rId153" Type="http://schemas.openxmlformats.org/officeDocument/2006/relationships/image" Target="../media/image1043.jpeg"/><Relationship Id="rId174" Type="http://schemas.openxmlformats.org/officeDocument/2006/relationships/image" Target="../media/image1064.jpeg"/><Relationship Id="rId179" Type="http://schemas.openxmlformats.org/officeDocument/2006/relationships/image" Target="../media/image1069.jpeg"/><Relationship Id="rId195" Type="http://schemas.openxmlformats.org/officeDocument/2006/relationships/image" Target="../media/image1084.jpeg"/><Relationship Id="rId190" Type="http://schemas.openxmlformats.org/officeDocument/2006/relationships/image" Target="../media/image1079.jpeg"/><Relationship Id="rId15" Type="http://schemas.openxmlformats.org/officeDocument/2006/relationships/image" Target="../media/image905.jpeg"/><Relationship Id="rId36" Type="http://schemas.openxmlformats.org/officeDocument/2006/relationships/image" Target="../media/image926.jpeg"/><Relationship Id="rId57" Type="http://schemas.openxmlformats.org/officeDocument/2006/relationships/image" Target="../media/image947.jpeg"/><Relationship Id="rId106" Type="http://schemas.openxmlformats.org/officeDocument/2006/relationships/image" Target="../media/image996.jpeg"/><Relationship Id="rId127" Type="http://schemas.openxmlformats.org/officeDocument/2006/relationships/image" Target="../media/image1017.jpeg"/><Relationship Id="rId10" Type="http://schemas.openxmlformats.org/officeDocument/2006/relationships/image" Target="../media/image900.jpeg"/><Relationship Id="rId31" Type="http://schemas.openxmlformats.org/officeDocument/2006/relationships/image" Target="../media/image921.jpeg"/><Relationship Id="rId52" Type="http://schemas.openxmlformats.org/officeDocument/2006/relationships/image" Target="../media/image942.jpeg"/><Relationship Id="rId73" Type="http://schemas.openxmlformats.org/officeDocument/2006/relationships/image" Target="../media/image963.jpeg"/><Relationship Id="rId78" Type="http://schemas.openxmlformats.org/officeDocument/2006/relationships/image" Target="../media/image968.jpeg"/><Relationship Id="rId94" Type="http://schemas.openxmlformats.org/officeDocument/2006/relationships/image" Target="../media/image984.jpeg"/><Relationship Id="rId99" Type="http://schemas.openxmlformats.org/officeDocument/2006/relationships/image" Target="../media/image989.jpeg"/><Relationship Id="rId101" Type="http://schemas.openxmlformats.org/officeDocument/2006/relationships/image" Target="../media/image991.jpeg"/><Relationship Id="rId122" Type="http://schemas.openxmlformats.org/officeDocument/2006/relationships/image" Target="../media/image1012.jpeg"/><Relationship Id="rId143" Type="http://schemas.openxmlformats.org/officeDocument/2006/relationships/image" Target="../media/image1033.jpeg"/><Relationship Id="rId148" Type="http://schemas.openxmlformats.org/officeDocument/2006/relationships/image" Target="../media/image1038.jpeg"/><Relationship Id="rId164" Type="http://schemas.openxmlformats.org/officeDocument/2006/relationships/image" Target="../media/image1054.jpeg"/><Relationship Id="rId169" Type="http://schemas.openxmlformats.org/officeDocument/2006/relationships/image" Target="../media/image1059.jpeg"/><Relationship Id="rId185" Type="http://schemas.openxmlformats.org/officeDocument/2006/relationships/image" Target="../media/image1074.jpeg"/><Relationship Id="rId4" Type="http://schemas.openxmlformats.org/officeDocument/2006/relationships/image" Target="../media/image894.jpeg"/><Relationship Id="rId9" Type="http://schemas.openxmlformats.org/officeDocument/2006/relationships/image" Target="../media/image899.jpeg"/><Relationship Id="rId180" Type="http://schemas.openxmlformats.org/officeDocument/2006/relationships/image" Target="../media/image1070.jpeg"/><Relationship Id="rId26" Type="http://schemas.openxmlformats.org/officeDocument/2006/relationships/image" Target="../media/image916.jpeg"/><Relationship Id="rId47" Type="http://schemas.openxmlformats.org/officeDocument/2006/relationships/image" Target="../media/image937.jpeg"/><Relationship Id="rId68" Type="http://schemas.openxmlformats.org/officeDocument/2006/relationships/image" Target="../media/image958.jpeg"/><Relationship Id="rId89" Type="http://schemas.openxmlformats.org/officeDocument/2006/relationships/image" Target="../media/image979.jpeg"/><Relationship Id="rId112" Type="http://schemas.openxmlformats.org/officeDocument/2006/relationships/image" Target="../media/image1002.jpeg"/><Relationship Id="rId133" Type="http://schemas.openxmlformats.org/officeDocument/2006/relationships/image" Target="../media/image1023.jpeg"/><Relationship Id="rId154" Type="http://schemas.openxmlformats.org/officeDocument/2006/relationships/image" Target="../media/image1044.jpeg"/><Relationship Id="rId175" Type="http://schemas.openxmlformats.org/officeDocument/2006/relationships/image" Target="../media/image1065.jpeg"/><Relationship Id="rId196" Type="http://schemas.openxmlformats.org/officeDocument/2006/relationships/image" Target="../media/image1085.jpeg"/><Relationship Id="rId200" Type="http://schemas.openxmlformats.org/officeDocument/2006/relationships/image" Target="../media/image1089.jpeg"/><Relationship Id="rId16" Type="http://schemas.openxmlformats.org/officeDocument/2006/relationships/image" Target="../media/image906.jpeg"/><Relationship Id="rId37" Type="http://schemas.openxmlformats.org/officeDocument/2006/relationships/image" Target="../media/image927.jpeg"/><Relationship Id="rId58" Type="http://schemas.openxmlformats.org/officeDocument/2006/relationships/image" Target="../media/image948.jpeg"/><Relationship Id="rId79" Type="http://schemas.openxmlformats.org/officeDocument/2006/relationships/image" Target="../media/image969.jpeg"/><Relationship Id="rId102" Type="http://schemas.openxmlformats.org/officeDocument/2006/relationships/image" Target="../media/image992.jpeg"/><Relationship Id="rId123" Type="http://schemas.openxmlformats.org/officeDocument/2006/relationships/image" Target="../media/image1013.jpeg"/><Relationship Id="rId144" Type="http://schemas.openxmlformats.org/officeDocument/2006/relationships/image" Target="../media/image1034.jpeg"/><Relationship Id="rId90" Type="http://schemas.openxmlformats.org/officeDocument/2006/relationships/image" Target="../media/image980.jpeg"/><Relationship Id="rId165" Type="http://schemas.openxmlformats.org/officeDocument/2006/relationships/image" Target="../media/image1055.jpeg"/><Relationship Id="rId186" Type="http://schemas.openxmlformats.org/officeDocument/2006/relationships/image" Target="../media/image1075.jpeg"/><Relationship Id="rId27" Type="http://schemas.openxmlformats.org/officeDocument/2006/relationships/image" Target="../media/image917.jpeg"/><Relationship Id="rId48" Type="http://schemas.openxmlformats.org/officeDocument/2006/relationships/image" Target="../media/image938.jpeg"/><Relationship Id="rId69" Type="http://schemas.openxmlformats.org/officeDocument/2006/relationships/image" Target="../media/image959.jpeg"/><Relationship Id="rId113" Type="http://schemas.openxmlformats.org/officeDocument/2006/relationships/image" Target="../media/image1003.jpeg"/><Relationship Id="rId134" Type="http://schemas.openxmlformats.org/officeDocument/2006/relationships/image" Target="../media/image1024.jpeg"/><Relationship Id="rId80" Type="http://schemas.openxmlformats.org/officeDocument/2006/relationships/image" Target="../media/image970.jpeg"/><Relationship Id="rId155" Type="http://schemas.openxmlformats.org/officeDocument/2006/relationships/image" Target="../media/image1045.jpeg"/><Relationship Id="rId176" Type="http://schemas.openxmlformats.org/officeDocument/2006/relationships/image" Target="../media/image1066.jpeg"/><Relationship Id="rId197" Type="http://schemas.openxmlformats.org/officeDocument/2006/relationships/image" Target="../media/image1086.jpeg"/><Relationship Id="rId201" Type="http://schemas.openxmlformats.org/officeDocument/2006/relationships/image" Target="../media/image1090.jpeg"/><Relationship Id="rId17" Type="http://schemas.openxmlformats.org/officeDocument/2006/relationships/image" Target="../media/image907.jpeg"/><Relationship Id="rId38" Type="http://schemas.openxmlformats.org/officeDocument/2006/relationships/image" Target="../media/image928.jpeg"/><Relationship Id="rId59" Type="http://schemas.openxmlformats.org/officeDocument/2006/relationships/image" Target="../media/image949.jpeg"/><Relationship Id="rId103" Type="http://schemas.openxmlformats.org/officeDocument/2006/relationships/image" Target="../media/image993.jpeg"/><Relationship Id="rId124" Type="http://schemas.openxmlformats.org/officeDocument/2006/relationships/image" Target="../media/image1014.jpeg"/><Relationship Id="rId70" Type="http://schemas.openxmlformats.org/officeDocument/2006/relationships/image" Target="../media/image960.jpeg"/><Relationship Id="rId91" Type="http://schemas.openxmlformats.org/officeDocument/2006/relationships/image" Target="../media/image981.jpeg"/><Relationship Id="rId145" Type="http://schemas.openxmlformats.org/officeDocument/2006/relationships/image" Target="../media/image1035.jpeg"/><Relationship Id="rId166" Type="http://schemas.openxmlformats.org/officeDocument/2006/relationships/image" Target="../media/image1056.jpeg"/><Relationship Id="rId187" Type="http://schemas.openxmlformats.org/officeDocument/2006/relationships/image" Target="../media/image1076.jpeg"/><Relationship Id="rId1" Type="http://schemas.openxmlformats.org/officeDocument/2006/relationships/image" Target="../media/image891.jpeg"/><Relationship Id="rId28" Type="http://schemas.openxmlformats.org/officeDocument/2006/relationships/image" Target="../media/image918.jpeg"/><Relationship Id="rId49" Type="http://schemas.openxmlformats.org/officeDocument/2006/relationships/image" Target="../media/image939.jpeg"/><Relationship Id="rId114" Type="http://schemas.openxmlformats.org/officeDocument/2006/relationships/image" Target="../media/image1004.jpeg"/><Relationship Id="rId60" Type="http://schemas.openxmlformats.org/officeDocument/2006/relationships/image" Target="../media/image950.jpeg"/><Relationship Id="rId81" Type="http://schemas.openxmlformats.org/officeDocument/2006/relationships/image" Target="../media/image971.jpeg"/><Relationship Id="rId135" Type="http://schemas.openxmlformats.org/officeDocument/2006/relationships/image" Target="../media/image1025.jpeg"/><Relationship Id="rId156" Type="http://schemas.openxmlformats.org/officeDocument/2006/relationships/image" Target="../media/image1046.jpeg"/><Relationship Id="rId177" Type="http://schemas.openxmlformats.org/officeDocument/2006/relationships/image" Target="../media/image1067.jpeg"/><Relationship Id="rId198" Type="http://schemas.openxmlformats.org/officeDocument/2006/relationships/image" Target="../media/image1087.jpeg"/><Relationship Id="rId202" Type="http://schemas.openxmlformats.org/officeDocument/2006/relationships/image" Target="../media/image1091.jpeg"/><Relationship Id="rId18" Type="http://schemas.openxmlformats.org/officeDocument/2006/relationships/image" Target="../media/image908.jpeg"/><Relationship Id="rId39" Type="http://schemas.openxmlformats.org/officeDocument/2006/relationships/image" Target="../media/image929.jpeg"/><Relationship Id="rId50" Type="http://schemas.openxmlformats.org/officeDocument/2006/relationships/image" Target="../media/image940.jpeg"/><Relationship Id="rId104" Type="http://schemas.openxmlformats.org/officeDocument/2006/relationships/image" Target="../media/image994.jpeg"/><Relationship Id="rId125" Type="http://schemas.openxmlformats.org/officeDocument/2006/relationships/image" Target="../media/image1015.jpeg"/><Relationship Id="rId146" Type="http://schemas.openxmlformats.org/officeDocument/2006/relationships/image" Target="../media/image1036.jpeg"/><Relationship Id="rId167" Type="http://schemas.openxmlformats.org/officeDocument/2006/relationships/image" Target="../media/image1057.jpeg"/><Relationship Id="rId188" Type="http://schemas.openxmlformats.org/officeDocument/2006/relationships/image" Target="../media/image1077.jpeg"/><Relationship Id="rId71" Type="http://schemas.openxmlformats.org/officeDocument/2006/relationships/image" Target="../media/image961.jpeg"/><Relationship Id="rId92" Type="http://schemas.openxmlformats.org/officeDocument/2006/relationships/image" Target="../media/image9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25</xdr:row>
      <xdr:rowOff>38100</xdr:rowOff>
    </xdr:from>
    <xdr:to>
      <xdr:col>19</xdr:col>
      <xdr:colOff>466725</xdr:colOff>
      <xdr:row>27</xdr:row>
      <xdr:rowOff>0</xdr:rowOff>
    </xdr:to>
    <xdr:sp macro="" textlink="">
      <xdr:nvSpPr>
        <xdr:cNvPr id="4" name="Line 41"/>
        <xdr:cNvSpPr>
          <a:spLocks noChangeShapeType="1"/>
        </xdr:cNvSpPr>
      </xdr:nvSpPr>
      <xdr:spPr bwMode="auto">
        <a:xfrm flipH="1" flipV="1">
          <a:off x="10010775" y="4295775"/>
          <a:ext cx="6572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419100</xdr:colOff>
      <xdr:row>13</xdr:row>
      <xdr:rowOff>123825</xdr:rowOff>
    </xdr:from>
    <xdr:to>
      <xdr:col>23</xdr:col>
      <xdr:colOff>47625</xdr:colOff>
      <xdr:row>27</xdr:row>
      <xdr:rowOff>9525</xdr:rowOff>
    </xdr:to>
    <xdr:sp macro="" textlink="">
      <xdr:nvSpPr>
        <xdr:cNvPr id="5" name="Line 43"/>
        <xdr:cNvSpPr>
          <a:spLocks noChangeShapeType="1"/>
        </xdr:cNvSpPr>
      </xdr:nvSpPr>
      <xdr:spPr bwMode="auto">
        <a:xfrm flipV="1">
          <a:off x="12449175" y="2400300"/>
          <a:ext cx="238125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209550</xdr:colOff>
      <xdr:row>29</xdr:row>
      <xdr:rowOff>133350</xdr:rowOff>
    </xdr:from>
    <xdr:to>
      <xdr:col>21</xdr:col>
      <xdr:colOff>180975</xdr:colOff>
      <xdr:row>36</xdr:row>
      <xdr:rowOff>76200</xdr:rowOff>
    </xdr:to>
    <xdr:sp macro="" textlink="">
      <xdr:nvSpPr>
        <xdr:cNvPr id="6" name="Line 46"/>
        <xdr:cNvSpPr>
          <a:spLocks noChangeShapeType="1"/>
        </xdr:cNvSpPr>
      </xdr:nvSpPr>
      <xdr:spPr bwMode="auto">
        <a:xfrm flipH="1">
          <a:off x="11020425" y="5038725"/>
          <a:ext cx="581025" cy="1076325"/>
        </a:xfrm>
        <a:prstGeom prst="line">
          <a:avLst/>
        </a:prstGeom>
        <a:noFill/>
        <a:ln w="2857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228600</xdr:colOff>
      <xdr:row>29</xdr:row>
      <xdr:rowOff>123825</xdr:rowOff>
    </xdr:from>
    <xdr:to>
      <xdr:col>20</xdr:col>
      <xdr:colOff>428625</xdr:colOff>
      <xdr:row>36</xdr:row>
      <xdr:rowOff>104775</xdr:rowOff>
    </xdr:to>
    <xdr:sp macro="" textlink="">
      <xdr:nvSpPr>
        <xdr:cNvPr id="7" name="Line 49"/>
        <xdr:cNvSpPr>
          <a:spLocks noChangeShapeType="1"/>
        </xdr:cNvSpPr>
      </xdr:nvSpPr>
      <xdr:spPr bwMode="auto">
        <a:xfrm flipH="1">
          <a:off x="10077450" y="5029200"/>
          <a:ext cx="1162050" cy="1114425"/>
        </a:xfrm>
        <a:prstGeom prst="line">
          <a:avLst/>
        </a:prstGeom>
        <a:noFill/>
        <a:ln w="2857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438150</xdr:colOff>
      <xdr:row>29</xdr:row>
      <xdr:rowOff>123825</xdr:rowOff>
    </xdr:from>
    <xdr:to>
      <xdr:col>21</xdr:col>
      <xdr:colOff>28575</xdr:colOff>
      <xdr:row>36</xdr:row>
      <xdr:rowOff>85725</xdr:rowOff>
    </xdr:to>
    <xdr:sp macro="" textlink="">
      <xdr:nvSpPr>
        <xdr:cNvPr id="8" name="Line 50"/>
        <xdr:cNvSpPr>
          <a:spLocks noChangeShapeType="1"/>
        </xdr:cNvSpPr>
      </xdr:nvSpPr>
      <xdr:spPr bwMode="auto">
        <a:xfrm flipH="1">
          <a:off x="10639425" y="5029200"/>
          <a:ext cx="809625" cy="1095375"/>
        </a:xfrm>
        <a:prstGeom prst="line">
          <a:avLst/>
        </a:prstGeom>
        <a:noFill/>
        <a:ln w="2857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110290</xdr:colOff>
      <xdr:row>46</xdr:row>
      <xdr:rowOff>20055</xdr:rowOff>
    </xdr:from>
    <xdr:to>
      <xdr:col>13</xdr:col>
      <xdr:colOff>210554</xdr:colOff>
      <xdr:row>49</xdr:row>
      <xdr:rowOff>140372</xdr:rowOff>
    </xdr:to>
    <xdr:sp macro="" textlink="">
      <xdr:nvSpPr>
        <xdr:cNvPr id="9" name="Скругленный прямоугольник 8">
          <a:hlinkClick xmlns:r="http://schemas.openxmlformats.org/officeDocument/2006/relationships" r:id="rId1"/>
        </xdr:cNvPr>
        <xdr:cNvSpPr/>
      </xdr:nvSpPr>
      <xdr:spPr bwMode="auto">
        <a:xfrm>
          <a:off x="5691940" y="7678155"/>
          <a:ext cx="1319464" cy="606092"/>
        </a:xfrm>
        <a:prstGeom prst="roundRect">
          <a:avLst/>
        </a:prstGeom>
        <a:ln w="28575">
          <a:solidFill>
            <a:schemeClr val="accent3">
              <a:lumMod val="75000"/>
            </a:schemeClr>
          </a:solidFill>
          <a:headEnd/>
          <a:tailEnd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ru-RU" sz="1000" b="1" i="1" u="none" strike="noStrike" cap="none" spc="0" baseline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latin typeface="Arial Cyr"/>
              <a:cs typeface="Arial Cyr"/>
            </a:rPr>
            <a:t>наборы посуды в пленке</a:t>
          </a:r>
        </a:p>
      </xdr:txBody>
    </xdr:sp>
    <xdr:clientData/>
  </xdr:twoCellAnchor>
  <xdr:twoCellAnchor>
    <xdr:from>
      <xdr:col>19</xdr:col>
      <xdr:colOff>90236</xdr:colOff>
      <xdr:row>8</xdr:row>
      <xdr:rowOff>60158</xdr:rowOff>
    </xdr:from>
    <xdr:to>
      <xdr:col>21</xdr:col>
      <xdr:colOff>190499</xdr:colOff>
      <xdr:row>12</xdr:row>
      <xdr:rowOff>100264</xdr:rowOff>
    </xdr:to>
    <xdr:sp macro="" textlink="">
      <xdr:nvSpPr>
        <xdr:cNvPr id="10" name="Скругленный прямоугольник 9">
          <a:hlinkClick xmlns:r="http://schemas.openxmlformats.org/officeDocument/2006/relationships" r:id="rId2"/>
        </xdr:cNvPr>
        <xdr:cNvSpPr/>
      </xdr:nvSpPr>
      <xdr:spPr bwMode="auto">
        <a:xfrm>
          <a:off x="10291511" y="1527008"/>
          <a:ext cx="1319463" cy="687806"/>
        </a:xfrm>
        <a:prstGeom prst="roundRect">
          <a:avLst/>
        </a:prstGeom>
        <a:ln>
          <a:headEnd/>
          <a:tailEnd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ru-RU" sz="1200" b="1" i="1" u="none" strike="noStrike" cap="none" spc="0" baseline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Arial Cyr"/>
              <a:cs typeface="Arial Cyr"/>
            </a:rPr>
            <a:t>интерьерные сувениры</a:t>
          </a:r>
        </a:p>
      </xdr:txBody>
    </xdr:sp>
    <xdr:clientData/>
  </xdr:twoCellAnchor>
  <xdr:twoCellAnchor>
    <xdr:from>
      <xdr:col>21</xdr:col>
      <xdr:colOff>401052</xdr:colOff>
      <xdr:row>8</xdr:row>
      <xdr:rowOff>60159</xdr:rowOff>
    </xdr:from>
    <xdr:to>
      <xdr:col>23</xdr:col>
      <xdr:colOff>501316</xdr:colOff>
      <xdr:row>12</xdr:row>
      <xdr:rowOff>100265</xdr:rowOff>
    </xdr:to>
    <xdr:sp macro="" textlink="">
      <xdr:nvSpPr>
        <xdr:cNvPr id="11" name="Скругленный прямоугольник 10">
          <a:hlinkClick xmlns:r="http://schemas.openxmlformats.org/officeDocument/2006/relationships" r:id="rId3"/>
        </xdr:cNvPr>
        <xdr:cNvSpPr/>
      </xdr:nvSpPr>
      <xdr:spPr bwMode="auto">
        <a:xfrm>
          <a:off x="11821527" y="1527009"/>
          <a:ext cx="1319464" cy="687806"/>
        </a:xfrm>
        <a:prstGeom prst="roundRect">
          <a:avLst/>
        </a:prstGeom>
        <a:ln>
          <a:headEnd/>
          <a:tailEnd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ru-RU" sz="1200" b="1" i="1" u="none" strike="noStrike" cap="none" spc="0" baseline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Arial Cyr"/>
              <a:cs typeface="Arial Cyr"/>
            </a:rPr>
            <a:t>цветочные горшки</a:t>
          </a:r>
        </a:p>
      </xdr:txBody>
    </xdr:sp>
    <xdr:clientData/>
  </xdr:twoCellAnchor>
  <xdr:twoCellAnchor>
    <xdr:from>
      <xdr:col>20</xdr:col>
      <xdr:colOff>290763</xdr:colOff>
      <xdr:row>14</xdr:row>
      <xdr:rowOff>50132</xdr:rowOff>
    </xdr:from>
    <xdr:to>
      <xdr:col>22</xdr:col>
      <xdr:colOff>391026</xdr:colOff>
      <xdr:row>18</xdr:row>
      <xdr:rowOff>90238</xdr:rowOff>
    </xdr:to>
    <xdr:sp macro="" textlink="">
      <xdr:nvSpPr>
        <xdr:cNvPr id="12" name="Скругленный прямоугольник 11">
          <a:hlinkClick xmlns:r="http://schemas.openxmlformats.org/officeDocument/2006/relationships" r:id="rId4"/>
        </xdr:cNvPr>
        <xdr:cNvSpPr/>
      </xdr:nvSpPr>
      <xdr:spPr bwMode="auto">
        <a:xfrm>
          <a:off x="11101638" y="2488532"/>
          <a:ext cx="1319463" cy="687806"/>
        </a:xfrm>
        <a:prstGeom prst="roundRect">
          <a:avLst/>
        </a:prstGeom>
        <a:ln>
          <a:headEnd/>
          <a:tailEnd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ru-RU" sz="1200" b="1" i="1" u="none" strike="noStrike" cap="none" spc="0" baseline="0">
              <a:ln>
                <a:noFill/>
              </a:ln>
              <a:solidFill>
                <a:schemeClr val="accent3">
                  <a:lumMod val="20000"/>
                  <a:lumOff val="80000"/>
                </a:schemeClr>
              </a:solidFill>
              <a:effectLst/>
              <a:latin typeface="Arial Cyr"/>
              <a:cs typeface="Arial Cyr"/>
            </a:rPr>
            <a:t>условия работы</a:t>
          </a:r>
        </a:p>
      </xdr:txBody>
    </xdr:sp>
    <xdr:clientData/>
  </xdr:twoCellAnchor>
  <xdr:twoCellAnchor>
    <xdr:from>
      <xdr:col>1</xdr:col>
      <xdr:colOff>57150</xdr:colOff>
      <xdr:row>42</xdr:row>
      <xdr:rowOff>0</xdr:rowOff>
    </xdr:from>
    <xdr:to>
      <xdr:col>6</xdr:col>
      <xdr:colOff>123825</xdr:colOff>
      <xdr:row>53</xdr:row>
      <xdr:rowOff>38100</xdr:rowOff>
    </xdr:to>
    <xdr:grpSp>
      <xdr:nvGrpSpPr>
        <xdr:cNvPr id="13" name="Группа 15">
          <a:hlinkClick xmlns:r="http://schemas.openxmlformats.org/officeDocument/2006/relationships" r:id="rId5"/>
        </xdr:cNvPr>
        <xdr:cNvGrpSpPr>
          <a:grpSpLocks/>
        </xdr:cNvGrpSpPr>
      </xdr:nvGrpSpPr>
      <xdr:grpSpPr bwMode="auto">
        <a:xfrm>
          <a:off x="257676" y="6948237"/>
          <a:ext cx="2402807" cy="1802731"/>
          <a:chOff x="0" y="1373605"/>
          <a:chExt cx="2400000" cy="1840105"/>
        </a:xfrm>
      </xdr:grpSpPr>
      <xdr:pic>
        <xdr:nvPicPr>
          <xdr:cNvPr id="14" name="Рисунок 6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373605"/>
            <a:ext cx="2400000" cy="1840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Скругленный прямоугольник 14"/>
          <xdr:cNvSpPr/>
        </xdr:nvSpPr>
        <xdr:spPr bwMode="auto">
          <a:xfrm>
            <a:off x="1066667" y="2491156"/>
            <a:ext cx="1333333" cy="712920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t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в стандартном исполнении</a:t>
            </a:r>
          </a:p>
        </xdr:txBody>
      </xdr:sp>
    </xdr:grpSp>
    <xdr:clientData/>
  </xdr:twoCellAnchor>
  <xdr:twoCellAnchor>
    <xdr:from>
      <xdr:col>1</xdr:col>
      <xdr:colOff>38100</xdr:colOff>
      <xdr:row>19</xdr:row>
      <xdr:rowOff>76200</xdr:rowOff>
    </xdr:from>
    <xdr:to>
      <xdr:col>6</xdr:col>
      <xdr:colOff>104775</xdr:colOff>
      <xdr:row>30</xdr:row>
      <xdr:rowOff>38100</xdr:rowOff>
    </xdr:to>
    <xdr:grpSp>
      <xdr:nvGrpSpPr>
        <xdr:cNvPr id="16" name="Группа 21">
          <a:hlinkClick xmlns:r="http://schemas.openxmlformats.org/officeDocument/2006/relationships" r:id="rId7"/>
        </xdr:cNvPr>
        <xdr:cNvGrpSpPr>
          <a:grpSpLocks/>
        </xdr:cNvGrpSpPr>
      </xdr:nvGrpSpPr>
      <xdr:grpSpPr bwMode="auto">
        <a:xfrm>
          <a:off x="238626" y="3294647"/>
          <a:ext cx="2402807" cy="1766637"/>
          <a:chOff x="7339262" y="3769895"/>
          <a:chExt cx="2400000" cy="1759895"/>
        </a:xfrm>
      </xdr:grpSpPr>
      <xdr:pic>
        <xdr:nvPicPr>
          <xdr:cNvPr id="17" name="Рисунок 3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9262" y="3769895"/>
            <a:ext cx="2400000" cy="17598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Скругленный прямоугольник 17"/>
          <xdr:cNvSpPr/>
        </xdr:nvSpPr>
        <xdr:spPr bwMode="auto">
          <a:xfrm>
            <a:off x="7339262" y="4842772"/>
            <a:ext cx="1323810" cy="677607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серия КОРИЦА</a:t>
            </a:r>
          </a:p>
        </xdr:txBody>
      </xdr:sp>
    </xdr:grpSp>
    <xdr:clientData/>
  </xdr:twoCellAnchor>
  <xdr:twoCellAnchor>
    <xdr:from>
      <xdr:col>6</xdr:col>
      <xdr:colOff>133350</xdr:colOff>
      <xdr:row>8</xdr:row>
      <xdr:rowOff>9525</xdr:rowOff>
    </xdr:from>
    <xdr:to>
      <xdr:col>10</xdr:col>
      <xdr:colOff>85725</xdr:colOff>
      <xdr:row>19</xdr:row>
      <xdr:rowOff>47625</xdr:rowOff>
    </xdr:to>
    <xdr:grpSp>
      <xdr:nvGrpSpPr>
        <xdr:cNvPr id="19" name="Группа 16">
          <a:hlinkClick xmlns:r="http://schemas.openxmlformats.org/officeDocument/2006/relationships" r:id="rId9"/>
        </xdr:cNvPr>
        <xdr:cNvGrpSpPr>
          <a:grpSpLocks/>
        </xdr:cNvGrpSpPr>
      </xdr:nvGrpSpPr>
      <xdr:grpSpPr bwMode="auto">
        <a:xfrm>
          <a:off x="2670008" y="1463341"/>
          <a:ext cx="2398796" cy="1802731"/>
          <a:chOff x="2466079" y="1393263"/>
          <a:chExt cx="2400000" cy="1845237"/>
        </a:xfrm>
      </xdr:grpSpPr>
      <xdr:pic>
        <xdr:nvPicPr>
          <xdr:cNvPr id="20" name="Рисунок 4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66079" y="1393263"/>
            <a:ext cx="2400000" cy="1840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Скругленный прямоугольник 20"/>
          <xdr:cNvSpPr/>
        </xdr:nvSpPr>
        <xdr:spPr bwMode="auto">
          <a:xfrm>
            <a:off x="3536995" y="2552574"/>
            <a:ext cx="1329084" cy="685926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t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красного цвета</a:t>
            </a:r>
          </a:p>
        </xdr:txBody>
      </xdr:sp>
    </xdr:grpSp>
    <xdr:clientData/>
  </xdr:twoCellAnchor>
  <xdr:twoCellAnchor>
    <xdr:from>
      <xdr:col>10</xdr:col>
      <xdr:colOff>104775</xdr:colOff>
      <xdr:row>8</xdr:row>
      <xdr:rowOff>9525</xdr:rowOff>
    </xdr:from>
    <xdr:to>
      <xdr:col>14</xdr:col>
      <xdr:colOff>66675</xdr:colOff>
      <xdr:row>19</xdr:row>
      <xdr:rowOff>47625</xdr:rowOff>
    </xdr:to>
    <xdr:grpSp>
      <xdr:nvGrpSpPr>
        <xdr:cNvPr id="22" name="Группа 17">
          <a:hlinkClick xmlns:r="http://schemas.openxmlformats.org/officeDocument/2006/relationships" r:id="rId11"/>
        </xdr:cNvPr>
        <xdr:cNvGrpSpPr>
          <a:grpSpLocks/>
        </xdr:cNvGrpSpPr>
      </xdr:nvGrpSpPr>
      <xdr:grpSpPr bwMode="auto">
        <a:xfrm>
          <a:off x="5087854" y="1463341"/>
          <a:ext cx="2408321" cy="1802731"/>
          <a:chOff x="4892053" y="1392867"/>
          <a:chExt cx="2407105" cy="1845634"/>
        </a:xfrm>
      </xdr:grpSpPr>
      <xdr:pic>
        <xdr:nvPicPr>
          <xdr:cNvPr id="23" name="Рисунок 5"/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92053" y="1392867"/>
            <a:ext cx="2400000" cy="1840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Скругленный прямоугольник 23"/>
          <xdr:cNvSpPr/>
        </xdr:nvSpPr>
        <xdr:spPr bwMode="auto">
          <a:xfrm>
            <a:off x="5971429" y="2552428"/>
            <a:ext cx="1327729" cy="686073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серия МИСТИКА</a:t>
            </a:r>
          </a:p>
        </xdr:txBody>
      </xdr:sp>
    </xdr:grpSp>
    <xdr:clientData/>
  </xdr:twoCellAnchor>
  <xdr:twoCellAnchor>
    <xdr:from>
      <xdr:col>14</xdr:col>
      <xdr:colOff>123825</xdr:colOff>
      <xdr:row>8</xdr:row>
      <xdr:rowOff>0</xdr:rowOff>
    </xdr:from>
    <xdr:to>
      <xdr:col>18</xdr:col>
      <xdr:colOff>76200</xdr:colOff>
      <xdr:row>19</xdr:row>
      <xdr:rowOff>28575</xdr:rowOff>
    </xdr:to>
    <xdr:grpSp>
      <xdr:nvGrpSpPr>
        <xdr:cNvPr id="25" name="Группа 18">
          <a:hlinkClick xmlns:r="http://schemas.openxmlformats.org/officeDocument/2006/relationships" r:id="rId13"/>
        </xdr:cNvPr>
        <xdr:cNvGrpSpPr>
          <a:grpSpLocks/>
        </xdr:cNvGrpSpPr>
      </xdr:nvGrpSpPr>
      <xdr:grpSpPr bwMode="auto">
        <a:xfrm>
          <a:off x="7553325" y="1453816"/>
          <a:ext cx="2398796" cy="1793206"/>
          <a:chOff x="2436395" y="3298657"/>
          <a:chExt cx="2400000" cy="1804737"/>
        </a:xfrm>
      </xdr:grpSpPr>
      <xdr:pic>
        <xdr:nvPicPr>
          <xdr:cNvPr id="26" name="Рисунок 7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36395" y="3298657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Скругленный прямоугольник 26"/>
          <xdr:cNvSpPr/>
        </xdr:nvSpPr>
        <xdr:spPr bwMode="auto">
          <a:xfrm>
            <a:off x="3507311" y="4419494"/>
            <a:ext cx="1329084" cy="683900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 мраморным покрытием</a:t>
            </a:r>
          </a:p>
        </xdr:txBody>
      </xdr:sp>
    </xdr:grpSp>
    <xdr:clientData/>
  </xdr:twoCellAnchor>
  <xdr:twoCellAnchor>
    <xdr:from>
      <xdr:col>1</xdr:col>
      <xdr:colOff>47625</xdr:colOff>
      <xdr:row>31</xdr:row>
      <xdr:rowOff>9525</xdr:rowOff>
    </xdr:from>
    <xdr:to>
      <xdr:col>6</xdr:col>
      <xdr:colOff>114300</xdr:colOff>
      <xdr:row>41</xdr:row>
      <xdr:rowOff>114300</xdr:rowOff>
    </xdr:to>
    <xdr:grpSp>
      <xdr:nvGrpSpPr>
        <xdr:cNvPr id="28" name="Группа 19">
          <a:hlinkClick xmlns:r="http://schemas.openxmlformats.org/officeDocument/2006/relationships" r:id="rId15"/>
        </xdr:cNvPr>
        <xdr:cNvGrpSpPr>
          <a:grpSpLocks/>
        </xdr:cNvGrpSpPr>
      </xdr:nvGrpSpPr>
      <xdr:grpSpPr bwMode="auto">
        <a:xfrm>
          <a:off x="248151" y="5193130"/>
          <a:ext cx="2402807" cy="1708986"/>
          <a:chOff x="4910526" y="3326367"/>
          <a:chExt cx="2400000" cy="1800000"/>
        </a:xfrm>
      </xdr:grpSpPr>
      <xdr:pic>
        <xdr:nvPicPr>
          <xdr:cNvPr id="29" name="Рисунок 13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0526" y="3326367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Скругленный прямоугольник 29"/>
          <xdr:cNvSpPr/>
        </xdr:nvSpPr>
        <xdr:spPr bwMode="auto">
          <a:xfrm>
            <a:off x="5967669" y="3336312"/>
            <a:ext cx="1323810" cy="686188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05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 чугунным покрытием</a:t>
            </a:r>
          </a:p>
        </xdr:txBody>
      </xdr:sp>
    </xdr:grpSp>
    <xdr:clientData/>
  </xdr:twoCellAnchor>
  <xdr:twoCellAnchor>
    <xdr:from>
      <xdr:col>14</xdr:col>
      <xdr:colOff>142875</xdr:colOff>
      <xdr:row>19</xdr:row>
      <xdr:rowOff>85725</xdr:rowOff>
    </xdr:from>
    <xdr:to>
      <xdr:col>18</xdr:col>
      <xdr:colOff>95250</xdr:colOff>
      <xdr:row>30</xdr:row>
      <xdr:rowOff>85725</xdr:rowOff>
    </xdr:to>
    <xdr:grpSp>
      <xdr:nvGrpSpPr>
        <xdr:cNvPr id="31" name="Группа 20">
          <a:hlinkClick xmlns:r="http://schemas.openxmlformats.org/officeDocument/2006/relationships" r:id="rId17"/>
        </xdr:cNvPr>
        <xdr:cNvGrpSpPr>
          <a:grpSpLocks/>
        </xdr:cNvGrpSpPr>
      </xdr:nvGrpSpPr>
      <xdr:grpSpPr bwMode="auto">
        <a:xfrm>
          <a:off x="7572375" y="3304172"/>
          <a:ext cx="2398796" cy="1804737"/>
          <a:chOff x="4900106" y="5180843"/>
          <a:chExt cx="2400000" cy="1800000"/>
        </a:xfrm>
      </xdr:grpSpPr>
      <xdr:pic>
        <xdr:nvPicPr>
          <xdr:cNvPr id="32" name="Рисунок 14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00106" y="5180843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Скругленный прямоугольник 32"/>
          <xdr:cNvSpPr/>
        </xdr:nvSpPr>
        <xdr:spPr bwMode="auto">
          <a:xfrm>
            <a:off x="5971022" y="6283461"/>
            <a:ext cx="1329084" cy="687958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t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 шёлковым покрытием</a:t>
            </a:r>
          </a:p>
        </xdr:txBody>
      </xdr:sp>
    </xdr:grpSp>
    <xdr:clientData/>
  </xdr:twoCellAnchor>
  <xdr:twoCellAnchor>
    <xdr:from>
      <xdr:col>10</xdr:col>
      <xdr:colOff>133350</xdr:colOff>
      <xdr:row>19</xdr:row>
      <xdr:rowOff>76200</xdr:rowOff>
    </xdr:from>
    <xdr:to>
      <xdr:col>14</xdr:col>
      <xdr:colOff>85725</xdr:colOff>
      <xdr:row>30</xdr:row>
      <xdr:rowOff>85725</xdr:rowOff>
    </xdr:to>
    <xdr:grpSp>
      <xdr:nvGrpSpPr>
        <xdr:cNvPr id="34" name="Группа 22">
          <a:hlinkClick xmlns:r="http://schemas.openxmlformats.org/officeDocument/2006/relationships" r:id="rId19"/>
        </xdr:cNvPr>
        <xdr:cNvGrpSpPr>
          <a:grpSpLocks/>
        </xdr:cNvGrpSpPr>
      </xdr:nvGrpSpPr>
      <xdr:grpSpPr bwMode="auto">
        <a:xfrm>
          <a:off x="5116429" y="3294647"/>
          <a:ext cx="2398796" cy="1814262"/>
          <a:chOff x="0" y="3268184"/>
          <a:chExt cx="2400000" cy="1800000"/>
        </a:xfrm>
      </xdr:grpSpPr>
      <xdr:pic>
        <xdr:nvPicPr>
          <xdr:cNvPr id="35" name="Рисунок 8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268184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Скругленный прямоугольник 35"/>
          <xdr:cNvSpPr/>
        </xdr:nvSpPr>
        <xdr:spPr bwMode="auto">
          <a:xfrm>
            <a:off x="0" y="4383809"/>
            <a:ext cx="1319522" cy="675000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серия Ночное солнце</a:t>
            </a:r>
          </a:p>
        </xdr:txBody>
      </xdr:sp>
    </xdr:grpSp>
    <xdr:clientData/>
  </xdr:twoCellAnchor>
  <xdr:twoCellAnchor>
    <xdr:from>
      <xdr:col>10</xdr:col>
      <xdr:colOff>142875</xdr:colOff>
      <xdr:row>31</xdr:row>
      <xdr:rowOff>19050</xdr:rowOff>
    </xdr:from>
    <xdr:to>
      <xdr:col>14</xdr:col>
      <xdr:colOff>104775</xdr:colOff>
      <xdr:row>42</xdr:row>
      <xdr:rowOff>9525</xdr:rowOff>
    </xdr:to>
    <xdr:grpSp>
      <xdr:nvGrpSpPr>
        <xdr:cNvPr id="37" name="Группа 23">
          <a:hlinkClick xmlns:r="http://schemas.openxmlformats.org/officeDocument/2006/relationships" r:id="rId21"/>
        </xdr:cNvPr>
        <xdr:cNvGrpSpPr>
          <a:grpSpLocks/>
        </xdr:cNvGrpSpPr>
      </xdr:nvGrpSpPr>
      <xdr:grpSpPr bwMode="auto">
        <a:xfrm>
          <a:off x="5125954" y="5202655"/>
          <a:ext cx="2408321" cy="1755107"/>
          <a:chOff x="0" y="5152341"/>
          <a:chExt cx="2406316" cy="1800000"/>
        </a:xfrm>
      </xdr:grpSpPr>
      <xdr:pic>
        <xdr:nvPicPr>
          <xdr:cNvPr id="38" name="Рисунок 10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152341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Скругленный прямоугольник 38"/>
          <xdr:cNvSpPr/>
        </xdr:nvSpPr>
        <xdr:spPr bwMode="auto">
          <a:xfrm>
            <a:off x="1079023" y="6255567"/>
            <a:ext cx="1327293" cy="687097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под старину</a:t>
            </a:r>
          </a:p>
        </xdr:txBody>
      </xdr:sp>
    </xdr:grpSp>
    <xdr:clientData/>
  </xdr:twoCellAnchor>
  <xdr:twoCellAnchor>
    <xdr:from>
      <xdr:col>6</xdr:col>
      <xdr:colOff>152400</xdr:colOff>
      <xdr:row>19</xdr:row>
      <xdr:rowOff>76200</xdr:rowOff>
    </xdr:from>
    <xdr:to>
      <xdr:col>10</xdr:col>
      <xdr:colOff>104775</xdr:colOff>
      <xdr:row>30</xdr:row>
      <xdr:rowOff>114300</xdr:rowOff>
    </xdr:to>
    <xdr:grpSp>
      <xdr:nvGrpSpPr>
        <xdr:cNvPr id="40" name="Группа 28">
          <a:hlinkClick xmlns:r="http://schemas.openxmlformats.org/officeDocument/2006/relationships" r:id="rId23"/>
        </xdr:cNvPr>
        <xdr:cNvGrpSpPr>
          <a:grpSpLocks/>
        </xdr:cNvGrpSpPr>
      </xdr:nvGrpSpPr>
      <xdr:grpSpPr bwMode="auto">
        <a:xfrm>
          <a:off x="2689058" y="3294647"/>
          <a:ext cx="2398796" cy="1842837"/>
          <a:chOff x="2425578" y="5162764"/>
          <a:chExt cx="2400000" cy="1800000"/>
        </a:xfrm>
      </xdr:grpSpPr>
      <xdr:pic>
        <xdr:nvPicPr>
          <xdr:cNvPr id="41" name="Рисунок 9"/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5578" y="5162764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Скругленный прямоугольник 41"/>
          <xdr:cNvSpPr/>
        </xdr:nvSpPr>
        <xdr:spPr bwMode="auto">
          <a:xfrm>
            <a:off x="2425578" y="6251995"/>
            <a:ext cx="1319522" cy="683077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радужная серия</a:t>
            </a:r>
          </a:p>
        </xdr:txBody>
      </xdr:sp>
    </xdr:grpSp>
    <xdr:clientData/>
  </xdr:twoCellAnchor>
  <xdr:twoCellAnchor>
    <xdr:from>
      <xdr:col>1</xdr:col>
      <xdr:colOff>38100</xdr:colOff>
      <xdr:row>8</xdr:row>
      <xdr:rowOff>19050</xdr:rowOff>
    </xdr:from>
    <xdr:to>
      <xdr:col>6</xdr:col>
      <xdr:colOff>123825</xdr:colOff>
      <xdr:row>19</xdr:row>
      <xdr:rowOff>38100</xdr:rowOff>
    </xdr:to>
    <xdr:grpSp>
      <xdr:nvGrpSpPr>
        <xdr:cNvPr id="43" name="Группа 40">
          <a:hlinkClick xmlns:r="http://schemas.openxmlformats.org/officeDocument/2006/relationships" r:id="rId25"/>
        </xdr:cNvPr>
        <xdr:cNvGrpSpPr>
          <a:grpSpLocks/>
        </xdr:cNvGrpSpPr>
      </xdr:nvGrpSpPr>
      <xdr:grpSpPr bwMode="auto">
        <a:xfrm>
          <a:off x="238626" y="1472866"/>
          <a:ext cx="2421857" cy="1783681"/>
          <a:chOff x="40105" y="1403203"/>
          <a:chExt cx="2416344" cy="1778850"/>
        </a:xfrm>
      </xdr:grpSpPr>
      <xdr:pic>
        <xdr:nvPicPr>
          <xdr:cNvPr id="44" name="Рисунок 11"/>
          <xdr:cNvPicPr>
            <a:picLocks noChangeAspect="1"/>
          </xdr:cNvPicPr>
        </xdr:nvPicPr>
        <xdr:blipFill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05" y="1422158"/>
            <a:ext cx="2400000" cy="17598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Скругленный прямоугольник 44"/>
          <xdr:cNvSpPr/>
        </xdr:nvSpPr>
        <xdr:spPr bwMode="auto">
          <a:xfrm>
            <a:off x="1134119" y="1403203"/>
            <a:ext cx="1322330" cy="668245"/>
          </a:xfrm>
          <a:prstGeom prst="roundRect">
            <a:avLst/>
          </a:prstGeom>
          <a:ln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2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посуда серия Тирамису</a:t>
            </a:r>
          </a:p>
        </xdr:txBody>
      </xdr:sp>
    </xdr:grpSp>
    <xdr:clientData/>
  </xdr:twoCellAnchor>
  <xdr:twoCellAnchor>
    <xdr:from>
      <xdr:col>11</xdr:col>
      <xdr:colOff>411081</xdr:colOff>
      <xdr:row>8</xdr:row>
      <xdr:rowOff>40106</xdr:rowOff>
    </xdr:from>
    <xdr:to>
      <xdr:col>12</xdr:col>
      <xdr:colOff>210554</xdr:colOff>
      <xdr:row>10</xdr:row>
      <xdr:rowOff>40105</xdr:rowOff>
    </xdr:to>
    <xdr:sp macro="" textlink="">
      <xdr:nvSpPr>
        <xdr:cNvPr id="46" name="Сердце 45"/>
        <xdr:cNvSpPr/>
      </xdr:nvSpPr>
      <xdr:spPr bwMode="auto">
        <a:xfrm>
          <a:off x="5992731" y="1506956"/>
          <a:ext cx="409073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5</xdr:col>
      <xdr:colOff>250657</xdr:colOff>
      <xdr:row>27</xdr:row>
      <xdr:rowOff>130342</xdr:rowOff>
    </xdr:from>
    <xdr:to>
      <xdr:col>6</xdr:col>
      <xdr:colOff>50130</xdr:colOff>
      <xdr:row>29</xdr:row>
      <xdr:rowOff>130341</xdr:rowOff>
    </xdr:to>
    <xdr:sp macro="" textlink="">
      <xdr:nvSpPr>
        <xdr:cNvPr id="47" name="Сердце 46"/>
        <xdr:cNvSpPr/>
      </xdr:nvSpPr>
      <xdr:spPr bwMode="auto">
        <a:xfrm>
          <a:off x="2174707" y="4711867"/>
          <a:ext cx="409073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12</xdr:col>
      <xdr:colOff>70184</xdr:colOff>
      <xdr:row>19</xdr:row>
      <xdr:rowOff>150395</xdr:rowOff>
    </xdr:from>
    <xdr:to>
      <xdr:col>12</xdr:col>
      <xdr:colOff>481262</xdr:colOff>
      <xdr:row>21</xdr:row>
      <xdr:rowOff>150394</xdr:rowOff>
    </xdr:to>
    <xdr:sp macro="" textlink="">
      <xdr:nvSpPr>
        <xdr:cNvPr id="48" name="Сердце 47"/>
        <xdr:cNvSpPr/>
      </xdr:nvSpPr>
      <xdr:spPr bwMode="auto">
        <a:xfrm>
          <a:off x="6261434" y="3398420"/>
          <a:ext cx="411078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</xdr:col>
      <xdr:colOff>90238</xdr:colOff>
      <xdr:row>16</xdr:row>
      <xdr:rowOff>150395</xdr:rowOff>
    </xdr:from>
    <xdr:to>
      <xdr:col>2</xdr:col>
      <xdr:colOff>250658</xdr:colOff>
      <xdr:row>18</xdr:row>
      <xdr:rowOff>150394</xdr:rowOff>
    </xdr:to>
    <xdr:sp macro="" textlink="">
      <xdr:nvSpPr>
        <xdr:cNvPr id="49" name="Сердце 48"/>
        <xdr:cNvSpPr/>
      </xdr:nvSpPr>
      <xdr:spPr bwMode="auto">
        <a:xfrm>
          <a:off x="290263" y="2912645"/>
          <a:ext cx="408070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6</xdr:col>
      <xdr:colOff>142875</xdr:colOff>
      <xdr:row>30</xdr:row>
      <xdr:rowOff>133350</xdr:rowOff>
    </xdr:from>
    <xdr:to>
      <xdr:col>10</xdr:col>
      <xdr:colOff>95250</xdr:colOff>
      <xdr:row>42</xdr:row>
      <xdr:rowOff>9525</xdr:rowOff>
    </xdr:to>
    <xdr:grpSp>
      <xdr:nvGrpSpPr>
        <xdr:cNvPr id="50" name="Группа 5">
          <a:hlinkClick xmlns:r="http://schemas.openxmlformats.org/officeDocument/2006/relationships" r:id="rId27"/>
        </xdr:cNvPr>
        <xdr:cNvGrpSpPr>
          <a:grpSpLocks/>
        </xdr:cNvGrpSpPr>
      </xdr:nvGrpSpPr>
      <xdr:grpSpPr bwMode="auto">
        <a:xfrm>
          <a:off x="2679533" y="5156534"/>
          <a:ext cx="2398796" cy="1801228"/>
          <a:chOff x="9594790" y="6215921"/>
          <a:chExt cx="2400000" cy="1800000"/>
        </a:xfrm>
      </xdr:grpSpPr>
      <xdr:pic>
        <xdr:nvPicPr>
          <xdr:cNvPr id="51" name="Рисунок 4"/>
          <xdr:cNvPicPr>
            <a:picLocks noChangeAspect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94790" y="6215921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2" name="Скругленный прямоугольник 51"/>
          <xdr:cNvSpPr/>
        </xdr:nvSpPr>
        <xdr:spPr bwMode="auto">
          <a:xfrm>
            <a:off x="9604352" y="7393931"/>
            <a:ext cx="1329084" cy="603141"/>
          </a:xfrm>
          <a:prstGeom prst="roundRect">
            <a:avLst/>
          </a:prstGeom>
          <a:ln w="28575">
            <a:solidFill>
              <a:schemeClr val="accent3">
                <a:lumMod val="75000"/>
              </a:schemeClr>
            </a:solidFill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0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серия ЧЕРНЫЙ АТЛАС (матовая)</a:t>
            </a:r>
          </a:p>
        </xdr:txBody>
      </xdr:sp>
    </xdr:grpSp>
    <xdr:clientData/>
  </xdr:twoCellAnchor>
  <xdr:twoCellAnchor>
    <xdr:from>
      <xdr:col>14</xdr:col>
      <xdr:colOff>152400</xdr:colOff>
      <xdr:row>30</xdr:row>
      <xdr:rowOff>123825</xdr:rowOff>
    </xdr:from>
    <xdr:to>
      <xdr:col>18</xdr:col>
      <xdr:colOff>114300</xdr:colOff>
      <xdr:row>42</xdr:row>
      <xdr:rowOff>9525</xdr:rowOff>
    </xdr:to>
    <xdr:grpSp>
      <xdr:nvGrpSpPr>
        <xdr:cNvPr id="53" name="Группа 6">
          <a:hlinkClick xmlns:r="http://schemas.openxmlformats.org/officeDocument/2006/relationships" r:id="rId29"/>
        </xdr:cNvPr>
        <xdr:cNvGrpSpPr>
          <a:grpSpLocks/>
        </xdr:cNvGrpSpPr>
      </xdr:nvGrpSpPr>
      <xdr:grpSpPr bwMode="auto">
        <a:xfrm>
          <a:off x="7581900" y="5147009"/>
          <a:ext cx="2408321" cy="1810753"/>
          <a:chOff x="7423485" y="5177591"/>
          <a:chExt cx="2406015" cy="1806014"/>
        </a:xfrm>
      </xdr:grpSpPr>
      <xdr:pic>
        <xdr:nvPicPr>
          <xdr:cNvPr id="54" name="Рисунок 3"/>
          <xdr:cNvPicPr>
            <a:picLocks noChangeAspect="1"/>
          </xdr:cNvPicPr>
        </xdr:nvPicPr>
        <xdr:blipFill>
          <a:blip xmlns:r="http://schemas.openxmlformats.org/officeDocument/2006/relationships" r:embed="rId3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9500" y="5183605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" name="Скругленный прямоугольник 54"/>
          <xdr:cNvSpPr/>
        </xdr:nvSpPr>
        <xdr:spPr bwMode="auto">
          <a:xfrm>
            <a:off x="7423485" y="5177591"/>
            <a:ext cx="1327127" cy="602005"/>
          </a:xfrm>
          <a:prstGeom prst="roundRect">
            <a:avLst/>
          </a:prstGeom>
          <a:ln w="28575">
            <a:solidFill>
              <a:schemeClr val="accent3">
                <a:lumMod val="75000"/>
              </a:schemeClr>
            </a:solidFill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0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матовая оливковая серия</a:t>
            </a:r>
          </a:p>
        </xdr:txBody>
      </xdr:sp>
    </xdr:grpSp>
    <xdr:clientData/>
  </xdr:twoCellAnchor>
  <xdr:twoCellAnchor>
    <xdr:from>
      <xdr:col>9</xdr:col>
      <xdr:colOff>160421</xdr:colOff>
      <xdr:row>31</xdr:row>
      <xdr:rowOff>30080</xdr:rowOff>
    </xdr:from>
    <xdr:to>
      <xdr:col>9</xdr:col>
      <xdr:colOff>571499</xdr:colOff>
      <xdr:row>33</xdr:row>
      <xdr:rowOff>30079</xdr:rowOff>
    </xdr:to>
    <xdr:sp macro="" textlink="">
      <xdr:nvSpPr>
        <xdr:cNvPr id="56" name="Сердце 55"/>
        <xdr:cNvSpPr/>
      </xdr:nvSpPr>
      <xdr:spPr bwMode="auto">
        <a:xfrm>
          <a:off x="4522871" y="5259305"/>
          <a:ext cx="411078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16</xdr:col>
      <xdr:colOff>453187</xdr:colOff>
      <xdr:row>31</xdr:row>
      <xdr:rowOff>12033</xdr:rowOff>
    </xdr:from>
    <xdr:to>
      <xdr:col>17</xdr:col>
      <xdr:colOff>252660</xdr:colOff>
      <xdr:row>33</xdr:row>
      <xdr:rowOff>12032</xdr:rowOff>
    </xdr:to>
    <xdr:sp macro="" textlink="">
      <xdr:nvSpPr>
        <xdr:cNvPr id="57" name="Сердце 56"/>
        <xdr:cNvSpPr/>
      </xdr:nvSpPr>
      <xdr:spPr bwMode="auto">
        <a:xfrm>
          <a:off x="9082837" y="5241258"/>
          <a:ext cx="409073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0</xdr:col>
      <xdr:colOff>0</xdr:colOff>
      <xdr:row>8</xdr:row>
      <xdr:rowOff>20053</xdr:rowOff>
    </xdr:from>
    <xdr:to>
      <xdr:col>0</xdr:col>
      <xdr:colOff>160421</xdr:colOff>
      <xdr:row>14</xdr:row>
      <xdr:rowOff>80211</xdr:rowOff>
    </xdr:to>
    <xdr:sp macro="" textlink="">
      <xdr:nvSpPr>
        <xdr:cNvPr id="58" name="Стрелка вниз 57">
          <a:hlinkClick xmlns:r="http://schemas.openxmlformats.org/officeDocument/2006/relationships" r:id="rId31"/>
        </xdr:cNvPr>
        <xdr:cNvSpPr/>
      </xdr:nvSpPr>
      <xdr:spPr bwMode="auto">
        <a:xfrm>
          <a:off x="0" y="1486903"/>
          <a:ext cx="160421" cy="1031708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21</xdr:row>
      <xdr:rowOff>122322</xdr:rowOff>
    </xdr:from>
    <xdr:to>
      <xdr:col>0</xdr:col>
      <xdr:colOff>160421</xdr:colOff>
      <xdr:row>27</xdr:row>
      <xdr:rowOff>142374</xdr:rowOff>
    </xdr:to>
    <xdr:sp macro="" textlink="">
      <xdr:nvSpPr>
        <xdr:cNvPr id="59" name="Стрелка вниз 58">
          <a:hlinkClick xmlns:r="http://schemas.openxmlformats.org/officeDocument/2006/relationships" r:id="rId32"/>
        </xdr:cNvPr>
        <xdr:cNvSpPr/>
      </xdr:nvSpPr>
      <xdr:spPr bwMode="auto">
        <a:xfrm>
          <a:off x="0" y="3694197"/>
          <a:ext cx="160421" cy="1029702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15</xdr:row>
      <xdr:rowOff>4011</xdr:rowOff>
    </xdr:from>
    <xdr:to>
      <xdr:col>0</xdr:col>
      <xdr:colOff>160421</xdr:colOff>
      <xdr:row>21</xdr:row>
      <xdr:rowOff>64169</xdr:rowOff>
    </xdr:to>
    <xdr:sp macro="" textlink="">
      <xdr:nvSpPr>
        <xdr:cNvPr id="60" name="Стрелка вниз 59">
          <a:hlinkClick xmlns:r="http://schemas.openxmlformats.org/officeDocument/2006/relationships" r:id="rId33"/>
        </xdr:cNvPr>
        <xdr:cNvSpPr/>
      </xdr:nvSpPr>
      <xdr:spPr bwMode="auto">
        <a:xfrm>
          <a:off x="0" y="2604336"/>
          <a:ext cx="160421" cy="1031708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12031</xdr:colOff>
      <xdr:row>42</xdr:row>
      <xdr:rowOff>4010</xdr:rowOff>
    </xdr:from>
    <xdr:to>
      <xdr:col>0</xdr:col>
      <xdr:colOff>172452</xdr:colOff>
      <xdr:row>48</xdr:row>
      <xdr:rowOff>64168</xdr:rowOff>
    </xdr:to>
    <xdr:sp macro="" textlink="">
      <xdr:nvSpPr>
        <xdr:cNvPr id="61" name="Стрелка вниз 60">
          <a:hlinkClick xmlns:r="http://schemas.openxmlformats.org/officeDocument/2006/relationships" r:id="rId34"/>
        </xdr:cNvPr>
        <xdr:cNvSpPr/>
      </xdr:nvSpPr>
      <xdr:spPr bwMode="auto">
        <a:xfrm>
          <a:off x="12031" y="7014410"/>
          <a:ext cx="160421" cy="1031708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4010</xdr:colOff>
      <xdr:row>35</xdr:row>
      <xdr:rowOff>16043</xdr:rowOff>
    </xdr:from>
    <xdr:to>
      <xdr:col>0</xdr:col>
      <xdr:colOff>164431</xdr:colOff>
      <xdr:row>41</xdr:row>
      <xdr:rowOff>76200</xdr:rowOff>
    </xdr:to>
    <xdr:sp macro="" textlink="">
      <xdr:nvSpPr>
        <xdr:cNvPr id="62" name="Стрелка вниз 61">
          <a:hlinkClick xmlns:r="http://schemas.openxmlformats.org/officeDocument/2006/relationships" r:id="rId35"/>
        </xdr:cNvPr>
        <xdr:cNvSpPr/>
      </xdr:nvSpPr>
      <xdr:spPr bwMode="auto">
        <a:xfrm>
          <a:off x="4010" y="5892968"/>
          <a:ext cx="160421" cy="1031707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28</xdr:row>
      <xdr:rowOff>68180</xdr:rowOff>
    </xdr:from>
    <xdr:to>
      <xdr:col>0</xdr:col>
      <xdr:colOff>160421</xdr:colOff>
      <xdr:row>34</xdr:row>
      <xdr:rowOff>128338</xdr:rowOff>
    </xdr:to>
    <xdr:sp macro="" textlink="">
      <xdr:nvSpPr>
        <xdr:cNvPr id="63" name="Стрелка вниз 62">
          <a:hlinkClick xmlns:r="http://schemas.openxmlformats.org/officeDocument/2006/relationships" r:id="rId34"/>
        </xdr:cNvPr>
        <xdr:cNvSpPr/>
      </xdr:nvSpPr>
      <xdr:spPr bwMode="auto">
        <a:xfrm>
          <a:off x="0" y="4811630"/>
          <a:ext cx="160421" cy="1031708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0</xdr:col>
      <xdr:colOff>14036</xdr:colOff>
      <xdr:row>48</xdr:row>
      <xdr:rowOff>116305</xdr:rowOff>
    </xdr:from>
    <xdr:to>
      <xdr:col>0</xdr:col>
      <xdr:colOff>174457</xdr:colOff>
      <xdr:row>55</xdr:row>
      <xdr:rowOff>16041</xdr:rowOff>
    </xdr:to>
    <xdr:sp macro="" textlink="">
      <xdr:nvSpPr>
        <xdr:cNvPr id="64" name="Стрелка вниз 63">
          <a:hlinkClick xmlns:r="http://schemas.openxmlformats.org/officeDocument/2006/relationships" r:id="rId36"/>
        </xdr:cNvPr>
        <xdr:cNvSpPr/>
      </xdr:nvSpPr>
      <xdr:spPr bwMode="auto">
        <a:xfrm>
          <a:off x="14036" y="8098255"/>
          <a:ext cx="160421" cy="1033211"/>
        </a:xfrm>
        <a:prstGeom prst="downArrow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36576" tIns="32004" rIns="36576" bIns="32004" rtlCol="0" anchor="t"/>
        <a:lstStyle/>
        <a:p>
          <a:endParaRPr lang="ru-RU"/>
        </a:p>
      </xdr:txBody>
    </xdr:sp>
    <xdr:clientData/>
  </xdr:twoCellAnchor>
  <xdr:twoCellAnchor>
    <xdr:from>
      <xdr:col>6</xdr:col>
      <xdr:colOff>152400</xdr:colOff>
      <xdr:row>42</xdr:row>
      <xdr:rowOff>28575</xdr:rowOff>
    </xdr:from>
    <xdr:to>
      <xdr:col>10</xdr:col>
      <xdr:colOff>104775</xdr:colOff>
      <xdr:row>53</xdr:row>
      <xdr:rowOff>76200</xdr:rowOff>
    </xdr:to>
    <xdr:grpSp>
      <xdr:nvGrpSpPr>
        <xdr:cNvPr id="65" name="Группа 4">
          <a:hlinkClick xmlns:r="http://schemas.openxmlformats.org/officeDocument/2006/relationships" r:id="rId37"/>
        </xdr:cNvPr>
        <xdr:cNvGrpSpPr>
          <a:grpSpLocks/>
        </xdr:cNvGrpSpPr>
      </xdr:nvGrpSpPr>
      <xdr:grpSpPr bwMode="auto">
        <a:xfrm>
          <a:off x="2689058" y="6976812"/>
          <a:ext cx="2398796" cy="1812256"/>
          <a:chOff x="5083342" y="7068553"/>
          <a:chExt cx="2400000" cy="1814764"/>
        </a:xfrm>
      </xdr:grpSpPr>
      <xdr:pic>
        <xdr:nvPicPr>
          <xdr:cNvPr id="66" name="Рисунок 3">
            <a:hlinkClick xmlns:r="http://schemas.openxmlformats.org/officeDocument/2006/relationships" r:id="rId38"/>
          </xdr:cNvPr>
          <xdr:cNvPicPr>
            <a:picLocks noChangeAspect="1"/>
          </xdr:cNvPicPr>
        </xdr:nvPicPr>
        <xdr:blipFill>
          <a:blip xmlns:r="http://schemas.openxmlformats.org/officeDocument/2006/relationships" r:embed="rId3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3342" y="7068553"/>
            <a:ext cx="2400000" cy="18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7" name="Скругленный прямоугольник 66">
            <a:hlinkClick xmlns:r="http://schemas.openxmlformats.org/officeDocument/2006/relationships" r:id="rId38"/>
          </xdr:cNvPr>
          <xdr:cNvSpPr/>
        </xdr:nvSpPr>
        <xdr:spPr bwMode="auto">
          <a:xfrm>
            <a:off x="6144697" y="8278396"/>
            <a:ext cx="1329084" cy="604921"/>
          </a:xfrm>
          <a:prstGeom prst="roundRect">
            <a:avLst/>
          </a:prstGeom>
          <a:ln w="28575">
            <a:solidFill>
              <a:schemeClr val="accent3">
                <a:lumMod val="75000"/>
              </a:schemeClr>
            </a:solidFill>
            <a:headEnd/>
            <a:tailEnd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36576" tIns="32004" rIns="36576" bIns="32004" rtlCol="0" anchor="ctr"/>
          <a:lstStyle/>
          <a:p>
            <a:pPr algn="ctr" rtl="0"/>
            <a:r>
              <a:rPr lang="ru-RU" sz="1000" b="1" i="1" u="none" strike="noStrike" cap="none" spc="0" baseline="0">
                <a:ln>
                  <a:noFill/>
                </a:ln>
                <a:solidFill>
                  <a:schemeClr val="accent3">
                    <a:lumMod val="50000"/>
                  </a:schemeClr>
                </a:solidFill>
                <a:effectLst/>
                <a:latin typeface="Arial Cyr"/>
                <a:cs typeface="Arial Cyr"/>
              </a:rPr>
              <a:t>серия МАЛАХИТ</a:t>
            </a:r>
          </a:p>
        </xdr:txBody>
      </xdr:sp>
    </xdr:grpSp>
    <xdr:clientData/>
  </xdr:twoCellAnchor>
  <xdr:twoCellAnchor>
    <xdr:from>
      <xdr:col>6</xdr:col>
      <xdr:colOff>240632</xdr:colOff>
      <xdr:row>42</xdr:row>
      <xdr:rowOff>110289</xdr:rowOff>
    </xdr:from>
    <xdr:to>
      <xdr:col>7</xdr:col>
      <xdr:colOff>40105</xdr:colOff>
      <xdr:row>44</xdr:row>
      <xdr:rowOff>110288</xdr:rowOff>
    </xdr:to>
    <xdr:sp macro="" textlink="">
      <xdr:nvSpPr>
        <xdr:cNvPr id="68" name="Сердце 67"/>
        <xdr:cNvSpPr/>
      </xdr:nvSpPr>
      <xdr:spPr bwMode="auto">
        <a:xfrm>
          <a:off x="2774282" y="7120689"/>
          <a:ext cx="409073" cy="323849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131</xdr:row>
      <xdr:rowOff>28575</xdr:rowOff>
    </xdr:from>
    <xdr:to>
      <xdr:col>11</xdr:col>
      <xdr:colOff>1104900</xdr:colOff>
      <xdr:row>131</xdr:row>
      <xdr:rowOff>952500</xdr:rowOff>
    </xdr:to>
    <xdr:pic>
      <xdr:nvPicPr>
        <xdr:cNvPr id="2" name="Picture 181" descr="CIMG06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25139450"/>
          <a:ext cx="876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130</xdr:row>
      <xdr:rowOff>28575</xdr:rowOff>
    </xdr:from>
    <xdr:to>
      <xdr:col>11</xdr:col>
      <xdr:colOff>1181100</xdr:colOff>
      <xdr:row>130</xdr:row>
      <xdr:rowOff>885825</xdr:rowOff>
    </xdr:to>
    <xdr:pic>
      <xdr:nvPicPr>
        <xdr:cNvPr id="3" name="Picture 202" descr="CIMG019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414885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129</xdr:row>
      <xdr:rowOff>66675</xdr:rowOff>
    </xdr:from>
    <xdr:to>
      <xdr:col>12</xdr:col>
      <xdr:colOff>0</xdr:colOff>
      <xdr:row>129</xdr:row>
      <xdr:rowOff>962025</xdr:rowOff>
    </xdr:to>
    <xdr:pic>
      <xdr:nvPicPr>
        <xdr:cNvPr id="4" name="Picture 320" descr="набор посуды Престиж №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231963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138</xdr:row>
      <xdr:rowOff>38100</xdr:rowOff>
    </xdr:from>
    <xdr:to>
      <xdr:col>11</xdr:col>
      <xdr:colOff>1181100</xdr:colOff>
      <xdr:row>138</xdr:row>
      <xdr:rowOff>847725</xdr:rowOff>
    </xdr:to>
    <xdr:pic>
      <xdr:nvPicPr>
        <xdr:cNvPr id="5" name="Picture 326" descr="набор веселая семейка НОВЫЙ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2083175"/>
          <a:ext cx="1152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109</xdr:row>
      <xdr:rowOff>28575</xdr:rowOff>
    </xdr:from>
    <xdr:to>
      <xdr:col>12</xdr:col>
      <xdr:colOff>0</xdr:colOff>
      <xdr:row>109</xdr:row>
      <xdr:rowOff>819150</xdr:rowOff>
    </xdr:to>
    <xdr:pic>
      <xdr:nvPicPr>
        <xdr:cNvPr id="6" name="Picture 17302" descr="сотейник с кор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3346250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110</xdr:row>
      <xdr:rowOff>28575</xdr:rowOff>
    </xdr:from>
    <xdr:to>
      <xdr:col>11</xdr:col>
      <xdr:colOff>1181100</xdr:colOff>
      <xdr:row>110</xdr:row>
      <xdr:rowOff>819150</xdr:rowOff>
    </xdr:to>
    <xdr:pic>
      <xdr:nvPicPr>
        <xdr:cNvPr id="7" name="Picture 17303" descr="сотейник с кор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4336850"/>
          <a:ext cx="1152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29</xdr:row>
      <xdr:rowOff>66675</xdr:rowOff>
    </xdr:from>
    <xdr:to>
      <xdr:col>11</xdr:col>
      <xdr:colOff>1190625</xdr:colOff>
      <xdr:row>29</xdr:row>
      <xdr:rowOff>971550</xdr:rowOff>
    </xdr:to>
    <xdr:pic>
      <xdr:nvPicPr>
        <xdr:cNvPr id="8" name="Picture 17370" descr="набор для холодца Белогорье ОБЧ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4136350"/>
          <a:ext cx="1114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8</xdr:row>
      <xdr:rowOff>180975</xdr:rowOff>
    </xdr:from>
    <xdr:to>
      <xdr:col>11</xdr:col>
      <xdr:colOff>1133475</xdr:colOff>
      <xdr:row>8</xdr:row>
      <xdr:rowOff>981075</xdr:rowOff>
    </xdr:to>
    <xdr:pic>
      <xdr:nvPicPr>
        <xdr:cNvPr id="9" name="Picture 85" descr="тарелка для нарезки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44805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8</xdr:row>
      <xdr:rowOff>57150</xdr:rowOff>
    </xdr:from>
    <xdr:to>
      <xdr:col>11</xdr:col>
      <xdr:colOff>904875</xdr:colOff>
      <xdr:row>8</xdr:row>
      <xdr:rowOff>638175</xdr:rowOff>
    </xdr:to>
    <xdr:pic>
      <xdr:nvPicPr>
        <xdr:cNvPr id="10" name="Picture 174" descr="3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24225"/>
          <a:ext cx="561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7</xdr:row>
      <xdr:rowOff>209550</xdr:rowOff>
    </xdr:from>
    <xdr:to>
      <xdr:col>11</xdr:col>
      <xdr:colOff>990600</xdr:colOff>
      <xdr:row>7</xdr:row>
      <xdr:rowOff>962025</xdr:rowOff>
    </xdr:to>
    <xdr:pic>
      <xdr:nvPicPr>
        <xdr:cNvPr id="11" name="Picture 57" descr="тарелка плоская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486025"/>
          <a:ext cx="695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7</xdr:row>
      <xdr:rowOff>47625</xdr:rowOff>
    </xdr:from>
    <xdr:to>
      <xdr:col>11</xdr:col>
      <xdr:colOff>923925</xdr:colOff>
      <xdr:row>7</xdr:row>
      <xdr:rowOff>638175</xdr:rowOff>
    </xdr:to>
    <xdr:pic>
      <xdr:nvPicPr>
        <xdr:cNvPr id="12" name="Picture 173" descr="3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324100"/>
          <a:ext cx="552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9</xdr:row>
      <xdr:rowOff>28575</xdr:rowOff>
    </xdr:from>
    <xdr:to>
      <xdr:col>11</xdr:col>
      <xdr:colOff>981075</xdr:colOff>
      <xdr:row>9</xdr:row>
      <xdr:rowOff>942975</xdr:rowOff>
    </xdr:to>
    <xdr:pic>
      <xdr:nvPicPr>
        <xdr:cNvPr id="13" name="Picture 234" descr="миска для вторых блюд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286250"/>
          <a:ext cx="733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</xdr:row>
      <xdr:rowOff>133350</xdr:rowOff>
    </xdr:from>
    <xdr:to>
      <xdr:col>11</xdr:col>
      <xdr:colOff>1190625</xdr:colOff>
      <xdr:row>10</xdr:row>
      <xdr:rowOff>723900</xdr:rowOff>
    </xdr:to>
    <xdr:pic>
      <xdr:nvPicPr>
        <xdr:cNvPr id="14" name="Picture 259" descr="миска русская средняя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381625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11</xdr:row>
      <xdr:rowOff>180975</xdr:rowOff>
    </xdr:from>
    <xdr:to>
      <xdr:col>11</xdr:col>
      <xdr:colOff>1104900</xdr:colOff>
      <xdr:row>11</xdr:row>
      <xdr:rowOff>657225</xdr:rowOff>
    </xdr:to>
    <xdr:pic>
      <xdr:nvPicPr>
        <xdr:cNvPr id="15" name="Picture 278" descr="миска русская средняя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419850"/>
          <a:ext cx="933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21</xdr:row>
      <xdr:rowOff>142875</xdr:rowOff>
    </xdr:from>
    <xdr:to>
      <xdr:col>12</xdr:col>
      <xdr:colOff>0</xdr:colOff>
      <xdr:row>21</xdr:row>
      <xdr:rowOff>771525</xdr:rowOff>
    </xdr:to>
    <xdr:pic>
      <xdr:nvPicPr>
        <xdr:cNvPr id="16" name="Picture 280" descr="Салатник Модерн №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6287750"/>
          <a:ext cx="1209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75</xdr:row>
      <xdr:rowOff>38100</xdr:rowOff>
    </xdr:from>
    <xdr:to>
      <xdr:col>11</xdr:col>
      <xdr:colOff>1190625</xdr:colOff>
      <xdr:row>75</xdr:row>
      <xdr:rowOff>962025</xdr:rowOff>
    </xdr:to>
    <xdr:pic>
      <xdr:nvPicPr>
        <xdr:cNvPr id="17" name="Picture 282" descr="пельменница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9675375"/>
          <a:ext cx="1171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20</xdr:row>
      <xdr:rowOff>219075</xdr:rowOff>
    </xdr:from>
    <xdr:to>
      <xdr:col>11</xdr:col>
      <xdr:colOff>1152525</xdr:colOff>
      <xdr:row>20</xdr:row>
      <xdr:rowOff>762000</xdr:rowOff>
    </xdr:to>
    <xdr:pic>
      <xdr:nvPicPr>
        <xdr:cNvPr id="18" name="Picture 296" descr="салатник модерн №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5373350"/>
          <a:ext cx="1066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123825</xdr:rowOff>
    </xdr:from>
    <xdr:to>
      <xdr:col>11</xdr:col>
      <xdr:colOff>1190625</xdr:colOff>
      <xdr:row>28</xdr:row>
      <xdr:rowOff>885825</xdr:rowOff>
    </xdr:to>
    <xdr:pic>
      <xdr:nvPicPr>
        <xdr:cNvPr id="19" name="Picture 336" descr="набор для холодца Русский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202900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22</xdr:row>
      <xdr:rowOff>123825</xdr:rowOff>
    </xdr:from>
    <xdr:to>
      <xdr:col>11</xdr:col>
      <xdr:colOff>1190625</xdr:colOff>
      <xdr:row>22</xdr:row>
      <xdr:rowOff>723900</xdr:rowOff>
    </xdr:to>
    <xdr:pic>
      <xdr:nvPicPr>
        <xdr:cNvPr id="20" name="Picture 341" descr="салатник Модерн №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7259300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24</xdr:row>
      <xdr:rowOff>180975</xdr:rowOff>
    </xdr:from>
    <xdr:to>
      <xdr:col>11</xdr:col>
      <xdr:colOff>1171575</xdr:colOff>
      <xdr:row>24</xdr:row>
      <xdr:rowOff>771525</xdr:rowOff>
    </xdr:to>
    <xdr:pic>
      <xdr:nvPicPr>
        <xdr:cNvPr id="21" name="Picture 364" descr="розетка Малышка (микс)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9297650"/>
          <a:ext cx="1143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</xdr:row>
      <xdr:rowOff>161925</xdr:rowOff>
    </xdr:from>
    <xdr:to>
      <xdr:col>11</xdr:col>
      <xdr:colOff>1209675</xdr:colOff>
      <xdr:row>13</xdr:row>
      <xdr:rowOff>819150</xdr:rowOff>
    </xdr:to>
    <xdr:pic>
      <xdr:nvPicPr>
        <xdr:cNvPr id="22" name="Picture 17320" descr="тарелка глуб скиф бол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8382000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</xdr:row>
      <xdr:rowOff>180975</xdr:rowOff>
    </xdr:from>
    <xdr:to>
      <xdr:col>11</xdr:col>
      <xdr:colOff>1200150</xdr:colOff>
      <xdr:row>14</xdr:row>
      <xdr:rowOff>838200</xdr:rowOff>
    </xdr:to>
    <xdr:pic>
      <xdr:nvPicPr>
        <xdr:cNvPr id="23" name="Picture 17354" descr="тарелка глуб скиф сред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391650"/>
          <a:ext cx="1171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</xdr:row>
      <xdr:rowOff>85725</xdr:rowOff>
    </xdr:from>
    <xdr:to>
      <xdr:col>12</xdr:col>
      <xdr:colOff>0</xdr:colOff>
      <xdr:row>12</xdr:row>
      <xdr:rowOff>895350</xdr:rowOff>
    </xdr:to>
    <xdr:pic>
      <xdr:nvPicPr>
        <xdr:cNvPr id="24" name="Picture 17357" descr="блюдо овальное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315200"/>
          <a:ext cx="1200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</xdr:row>
      <xdr:rowOff>257175</xdr:rowOff>
    </xdr:from>
    <xdr:to>
      <xdr:col>11</xdr:col>
      <xdr:colOff>1209675</xdr:colOff>
      <xdr:row>23</xdr:row>
      <xdr:rowOff>790575</xdr:rowOff>
    </xdr:to>
    <xdr:pic>
      <xdr:nvPicPr>
        <xdr:cNvPr id="25" name="Picture 17372" descr="салатник гончарный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383250"/>
          <a:ext cx="1190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27</xdr:row>
      <xdr:rowOff>161925</xdr:rowOff>
    </xdr:from>
    <xdr:to>
      <xdr:col>11</xdr:col>
      <xdr:colOff>1171575</xdr:colOff>
      <xdr:row>27</xdr:row>
      <xdr:rowOff>828675</xdr:rowOff>
    </xdr:to>
    <xdr:pic>
      <xdr:nvPicPr>
        <xdr:cNvPr id="26" name="Picture 17376" descr="пиала Классика ОБЧ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250400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25</xdr:row>
      <xdr:rowOff>228600</xdr:rowOff>
    </xdr:from>
    <xdr:to>
      <xdr:col>11</xdr:col>
      <xdr:colOff>1143000</xdr:colOff>
      <xdr:row>25</xdr:row>
      <xdr:rowOff>904875</xdr:rowOff>
    </xdr:to>
    <xdr:pic>
      <xdr:nvPicPr>
        <xdr:cNvPr id="27" name="Picture 17411" descr="розетка скифская ОБЧ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0335875"/>
          <a:ext cx="1076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</xdr:row>
      <xdr:rowOff>47625</xdr:rowOff>
    </xdr:from>
    <xdr:to>
      <xdr:col>11</xdr:col>
      <xdr:colOff>1209675</xdr:colOff>
      <xdr:row>26</xdr:row>
      <xdr:rowOff>933450</xdr:rowOff>
    </xdr:to>
    <xdr:pic>
      <xdr:nvPicPr>
        <xdr:cNvPr id="28" name="Picture 128" descr="DSCN454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11455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15</xdr:row>
      <xdr:rowOff>161925</xdr:rowOff>
    </xdr:from>
    <xdr:to>
      <xdr:col>11</xdr:col>
      <xdr:colOff>1114425</xdr:colOff>
      <xdr:row>15</xdr:row>
      <xdr:rowOff>752475</xdr:rowOff>
    </xdr:to>
    <xdr:pic>
      <xdr:nvPicPr>
        <xdr:cNvPr id="29" name="Picture 17419" descr="тарелка глубока скифская мал ОБЧ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0363200"/>
          <a:ext cx="1047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</xdr:row>
      <xdr:rowOff>276225</xdr:rowOff>
    </xdr:from>
    <xdr:to>
      <xdr:col>11</xdr:col>
      <xdr:colOff>1181100</xdr:colOff>
      <xdr:row>18</xdr:row>
      <xdr:rowOff>771525</xdr:rowOff>
    </xdr:to>
    <xdr:pic>
      <xdr:nvPicPr>
        <xdr:cNvPr id="30" name="Picture 17422" descr="салатник Удачный мал ОБЧ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449300"/>
          <a:ext cx="1152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</xdr:row>
      <xdr:rowOff>104775</xdr:rowOff>
    </xdr:from>
    <xdr:to>
      <xdr:col>11</xdr:col>
      <xdr:colOff>1209675</xdr:colOff>
      <xdr:row>17</xdr:row>
      <xdr:rowOff>790575</xdr:rowOff>
    </xdr:to>
    <xdr:pic>
      <xdr:nvPicPr>
        <xdr:cNvPr id="31" name="Picture 17425" descr="Салатник удачный сред ОБЧ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2287250"/>
          <a:ext cx="1181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90</xdr:row>
      <xdr:rowOff>28575</xdr:rowOff>
    </xdr:from>
    <xdr:to>
      <xdr:col>12</xdr:col>
      <xdr:colOff>0</xdr:colOff>
      <xdr:row>90</xdr:row>
      <xdr:rowOff>866775</xdr:rowOff>
    </xdr:to>
    <xdr:pic>
      <xdr:nvPicPr>
        <xdr:cNvPr id="32" name="Picture 17442" descr="вазочка Хэндмэйд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4524850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</xdr:row>
      <xdr:rowOff>152400</xdr:rowOff>
    </xdr:from>
    <xdr:to>
      <xdr:col>12</xdr:col>
      <xdr:colOff>0</xdr:colOff>
      <xdr:row>16</xdr:row>
      <xdr:rowOff>866775</xdr:rowOff>
    </xdr:to>
    <xdr:pic>
      <xdr:nvPicPr>
        <xdr:cNvPr id="33" name="Picture 17447" descr="салатник удачный бол ОБЧ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344275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36</xdr:row>
      <xdr:rowOff>38100</xdr:rowOff>
    </xdr:from>
    <xdr:to>
      <xdr:col>11</xdr:col>
      <xdr:colOff>1057275</xdr:colOff>
      <xdr:row>36</xdr:row>
      <xdr:rowOff>923925</xdr:rowOff>
    </xdr:to>
    <xdr:pic>
      <xdr:nvPicPr>
        <xdr:cNvPr id="34" name="Picture 42" descr="ружка пивная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1041975"/>
          <a:ext cx="838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30</xdr:row>
      <xdr:rowOff>38100</xdr:rowOff>
    </xdr:from>
    <xdr:to>
      <xdr:col>11</xdr:col>
      <xdr:colOff>952500</xdr:colOff>
      <xdr:row>30</xdr:row>
      <xdr:rowOff>942975</xdr:rowOff>
    </xdr:to>
    <xdr:pic>
      <xdr:nvPicPr>
        <xdr:cNvPr id="35" name="Picture 102" descr="кружка великан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5098375"/>
          <a:ext cx="676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49</xdr:row>
      <xdr:rowOff>28575</xdr:rowOff>
    </xdr:from>
    <xdr:to>
      <xdr:col>11</xdr:col>
      <xdr:colOff>1181100</xdr:colOff>
      <xdr:row>49</xdr:row>
      <xdr:rowOff>914400</xdr:rowOff>
    </xdr:to>
    <xdr:pic>
      <xdr:nvPicPr>
        <xdr:cNvPr id="36" name="Picture 130" descr="DSCN4525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3910250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45</xdr:row>
      <xdr:rowOff>47625</xdr:rowOff>
    </xdr:from>
    <xdr:to>
      <xdr:col>11</xdr:col>
      <xdr:colOff>1171575</xdr:colOff>
      <xdr:row>45</xdr:row>
      <xdr:rowOff>904875</xdr:rowOff>
    </xdr:to>
    <xdr:pic>
      <xdr:nvPicPr>
        <xdr:cNvPr id="37" name="Picture 131" descr="DSCN4524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96690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37</xdr:row>
      <xdr:rowOff>47625</xdr:rowOff>
    </xdr:from>
    <xdr:to>
      <xdr:col>11</xdr:col>
      <xdr:colOff>1104900</xdr:colOff>
      <xdr:row>37</xdr:row>
      <xdr:rowOff>981075</xdr:rowOff>
    </xdr:to>
    <xdr:pic>
      <xdr:nvPicPr>
        <xdr:cNvPr id="38" name="Picture 289" descr="бокал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2042100"/>
          <a:ext cx="962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57</xdr:row>
      <xdr:rowOff>76200</xdr:rowOff>
    </xdr:from>
    <xdr:to>
      <xdr:col>11</xdr:col>
      <xdr:colOff>1171575</xdr:colOff>
      <xdr:row>57</xdr:row>
      <xdr:rowOff>923925</xdr:rowOff>
    </xdr:to>
    <xdr:pic>
      <xdr:nvPicPr>
        <xdr:cNvPr id="39" name="Picture 293" descr="вазон-стакан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1882675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47</xdr:row>
      <xdr:rowOff>57150</xdr:rowOff>
    </xdr:from>
    <xdr:to>
      <xdr:col>11</xdr:col>
      <xdr:colOff>1181100</xdr:colOff>
      <xdr:row>48</xdr:row>
      <xdr:rowOff>0</xdr:rowOff>
    </xdr:to>
    <xdr:pic>
      <xdr:nvPicPr>
        <xdr:cNvPr id="40" name="Picture 305" descr="чашка ностальгия №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1957625"/>
          <a:ext cx="10953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50</xdr:row>
      <xdr:rowOff>28575</xdr:rowOff>
    </xdr:from>
    <xdr:to>
      <xdr:col>11</xdr:col>
      <xdr:colOff>1123950</xdr:colOff>
      <xdr:row>50</xdr:row>
      <xdr:rowOff>952500</xdr:rowOff>
    </xdr:to>
    <xdr:pic>
      <xdr:nvPicPr>
        <xdr:cNvPr id="41" name="Picture 306" descr="чашка ностальгия №1 с бл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44900850"/>
          <a:ext cx="1047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54</xdr:row>
      <xdr:rowOff>76200</xdr:rowOff>
    </xdr:from>
    <xdr:to>
      <xdr:col>11</xdr:col>
      <xdr:colOff>1200150</xdr:colOff>
      <xdr:row>54</xdr:row>
      <xdr:rowOff>857250</xdr:rowOff>
    </xdr:to>
    <xdr:pic>
      <xdr:nvPicPr>
        <xdr:cNvPr id="42" name="Picture 343" descr="бокад королевский №1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8910875"/>
          <a:ext cx="1181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33</xdr:row>
      <xdr:rowOff>152400</xdr:rowOff>
    </xdr:from>
    <xdr:to>
      <xdr:col>12</xdr:col>
      <xdr:colOff>0</xdr:colOff>
      <xdr:row>33</xdr:row>
      <xdr:rowOff>904875</xdr:rowOff>
    </xdr:to>
    <xdr:pic>
      <xdr:nvPicPr>
        <xdr:cNvPr id="43" name="Picture 344" descr="пивная кружка губернаторская Белгород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8184475"/>
          <a:ext cx="1181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34</xdr:row>
      <xdr:rowOff>19050</xdr:rowOff>
    </xdr:from>
    <xdr:to>
      <xdr:col>11</xdr:col>
      <xdr:colOff>1209675</xdr:colOff>
      <xdr:row>34</xdr:row>
      <xdr:rowOff>771525</xdr:rowOff>
    </xdr:to>
    <xdr:pic>
      <xdr:nvPicPr>
        <xdr:cNvPr id="44" name="Picture 345" descr="пивная кружка губернаторская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9041725"/>
          <a:ext cx="1171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55</xdr:row>
      <xdr:rowOff>28575</xdr:rowOff>
    </xdr:from>
    <xdr:to>
      <xdr:col>11</xdr:col>
      <xdr:colOff>1171575</xdr:colOff>
      <xdr:row>55</xdr:row>
      <xdr:rowOff>952500</xdr:rowOff>
    </xdr:to>
    <xdr:pic>
      <xdr:nvPicPr>
        <xdr:cNvPr id="45" name="Picture 357" descr="чашка с вкладышем Гриб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9853850"/>
          <a:ext cx="1123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31</xdr:row>
      <xdr:rowOff>123825</xdr:rowOff>
    </xdr:from>
    <xdr:to>
      <xdr:col>11</xdr:col>
      <xdr:colOff>962025</xdr:colOff>
      <xdr:row>31</xdr:row>
      <xdr:rowOff>942975</xdr:rowOff>
    </xdr:to>
    <xdr:pic>
      <xdr:nvPicPr>
        <xdr:cNvPr id="46" name="Picture 104" descr="кружка великан декор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6174700"/>
          <a:ext cx="647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56</xdr:row>
      <xdr:rowOff>171450</xdr:rowOff>
    </xdr:from>
    <xdr:to>
      <xdr:col>11</xdr:col>
      <xdr:colOff>1171575</xdr:colOff>
      <xdr:row>56</xdr:row>
      <xdr:rowOff>800100</xdr:rowOff>
    </xdr:to>
    <xdr:pic>
      <xdr:nvPicPr>
        <xdr:cNvPr id="47" name="Picture 17289" descr="чашка с вкладышем цветок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0987325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32</xdr:row>
      <xdr:rowOff>142875</xdr:rowOff>
    </xdr:from>
    <xdr:to>
      <xdr:col>11</xdr:col>
      <xdr:colOff>1209675</xdr:colOff>
      <xdr:row>32</xdr:row>
      <xdr:rowOff>885825</xdr:rowOff>
    </xdr:to>
    <xdr:pic>
      <xdr:nvPicPr>
        <xdr:cNvPr id="48" name="Picture 17299" descr="пивная кружка богатырская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7184350"/>
          <a:ext cx="1190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51</xdr:row>
      <xdr:rowOff>19050</xdr:rowOff>
    </xdr:from>
    <xdr:to>
      <xdr:col>11</xdr:col>
      <xdr:colOff>1200150</xdr:colOff>
      <xdr:row>51</xdr:row>
      <xdr:rowOff>952500</xdr:rowOff>
    </xdr:to>
    <xdr:pic>
      <xdr:nvPicPr>
        <xdr:cNvPr id="49" name="Picture 17334" descr="чашка ностальгия №2 с блюдцем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5881925"/>
          <a:ext cx="118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48</xdr:row>
      <xdr:rowOff>28575</xdr:rowOff>
    </xdr:from>
    <xdr:to>
      <xdr:col>11</xdr:col>
      <xdr:colOff>1171575</xdr:colOff>
      <xdr:row>48</xdr:row>
      <xdr:rowOff>828675</xdr:rowOff>
    </xdr:to>
    <xdr:pic>
      <xdr:nvPicPr>
        <xdr:cNvPr id="50" name="Picture 17335" descr="чашка ностальгия №2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2919650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59</xdr:row>
      <xdr:rowOff>9525</xdr:rowOff>
    </xdr:from>
    <xdr:to>
      <xdr:col>11</xdr:col>
      <xdr:colOff>1171575</xdr:colOff>
      <xdr:row>59</xdr:row>
      <xdr:rowOff>981075</xdr:rowOff>
    </xdr:to>
    <xdr:pic>
      <xdr:nvPicPr>
        <xdr:cNvPr id="51" name="Picture 17343" descr="набор Королевский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3797200"/>
          <a:ext cx="1133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46</xdr:row>
      <xdr:rowOff>238125</xdr:rowOff>
    </xdr:from>
    <xdr:to>
      <xdr:col>12</xdr:col>
      <xdr:colOff>0</xdr:colOff>
      <xdr:row>46</xdr:row>
      <xdr:rowOff>676275</xdr:rowOff>
    </xdr:to>
    <xdr:pic>
      <xdr:nvPicPr>
        <xdr:cNvPr id="52" name="Picture 17382" descr="чашка Кукареку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1148000"/>
          <a:ext cx="1190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35</xdr:row>
      <xdr:rowOff>85725</xdr:rowOff>
    </xdr:from>
    <xdr:to>
      <xdr:col>11</xdr:col>
      <xdr:colOff>1181100</xdr:colOff>
      <xdr:row>35</xdr:row>
      <xdr:rowOff>733425</xdr:rowOff>
    </xdr:to>
    <xdr:pic>
      <xdr:nvPicPr>
        <xdr:cNvPr id="53" name="Picture 17405" descr="бокал Дамский ОБЧ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0099000"/>
          <a:ext cx="1143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38</xdr:row>
      <xdr:rowOff>85725</xdr:rowOff>
    </xdr:from>
    <xdr:to>
      <xdr:col>11</xdr:col>
      <xdr:colOff>1190625</xdr:colOff>
      <xdr:row>38</xdr:row>
      <xdr:rowOff>742950</xdr:rowOff>
    </xdr:to>
    <xdr:pic>
      <xdr:nvPicPr>
        <xdr:cNvPr id="54" name="Picture 17429" descr="Кружка Авангард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3070800"/>
          <a:ext cx="1162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39</xdr:row>
      <xdr:rowOff>209550</xdr:rowOff>
    </xdr:from>
    <xdr:to>
      <xdr:col>11</xdr:col>
      <xdr:colOff>1200150</xdr:colOff>
      <xdr:row>39</xdr:row>
      <xdr:rowOff>704850</xdr:rowOff>
    </xdr:to>
    <xdr:pic>
      <xdr:nvPicPr>
        <xdr:cNvPr id="55" name="Picture 17430" descr="Чашка Забава Корова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41852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40</xdr:row>
      <xdr:rowOff>180975</xdr:rowOff>
    </xdr:from>
    <xdr:to>
      <xdr:col>12</xdr:col>
      <xdr:colOff>0</xdr:colOff>
      <xdr:row>40</xdr:row>
      <xdr:rowOff>752475</xdr:rowOff>
    </xdr:to>
    <xdr:pic>
      <xdr:nvPicPr>
        <xdr:cNvPr id="56" name="Picture 17431" descr="Чашка Забава Сова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514725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44</xdr:row>
      <xdr:rowOff>190500</xdr:rowOff>
    </xdr:from>
    <xdr:to>
      <xdr:col>11</xdr:col>
      <xdr:colOff>1200150</xdr:colOff>
      <xdr:row>44</xdr:row>
      <xdr:rowOff>742950</xdr:rowOff>
    </xdr:to>
    <xdr:pic>
      <xdr:nvPicPr>
        <xdr:cNvPr id="57" name="Picture 17432" descr="чашка хэндмэйд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119175"/>
          <a:ext cx="1171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58</xdr:row>
      <xdr:rowOff>38100</xdr:rowOff>
    </xdr:from>
    <xdr:to>
      <xdr:col>11</xdr:col>
      <xdr:colOff>1171575</xdr:colOff>
      <xdr:row>58</xdr:row>
      <xdr:rowOff>847725</xdr:rowOff>
    </xdr:to>
    <xdr:pic>
      <xdr:nvPicPr>
        <xdr:cNvPr id="58" name="Рисунок 8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2835175"/>
          <a:ext cx="1152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60</xdr:row>
      <xdr:rowOff>19050</xdr:rowOff>
    </xdr:from>
    <xdr:to>
      <xdr:col>11</xdr:col>
      <xdr:colOff>1200150</xdr:colOff>
      <xdr:row>60</xdr:row>
      <xdr:rowOff>914400</xdr:rowOff>
    </xdr:to>
    <xdr:pic>
      <xdr:nvPicPr>
        <xdr:cNvPr id="59" name="Рисунок 140" descr="83-1.jpg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47973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61</xdr:row>
      <xdr:rowOff>133350</xdr:rowOff>
    </xdr:from>
    <xdr:to>
      <xdr:col>11</xdr:col>
      <xdr:colOff>1209675</xdr:colOff>
      <xdr:row>61</xdr:row>
      <xdr:rowOff>857250</xdr:rowOff>
    </xdr:to>
    <xdr:pic>
      <xdr:nvPicPr>
        <xdr:cNvPr id="60" name="Picture 307" descr="сервиз чайный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5902225"/>
          <a:ext cx="1190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63</xdr:row>
      <xdr:rowOff>47625</xdr:rowOff>
    </xdr:from>
    <xdr:to>
      <xdr:col>11</xdr:col>
      <xdr:colOff>1209675</xdr:colOff>
      <xdr:row>63</xdr:row>
      <xdr:rowOff>857250</xdr:rowOff>
    </xdr:to>
    <xdr:pic>
      <xdr:nvPicPr>
        <xdr:cNvPr id="61" name="Picture 17339" descr="сервиз Ностальгия кофейный малый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97700"/>
          <a:ext cx="1152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62</xdr:row>
      <xdr:rowOff>133350</xdr:rowOff>
    </xdr:from>
    <xdr:to>
      <xdr:col>12</xdr:col>
      <xdr:colOff>0</xdr:colOff>
      <xdr:row>62</xdr:row>
      <xdr:rowOff>819150</xdr:rowOff>
    </xdr:to>
    <xdr:pic>
      <xdr:nvPicPr>
        <xdr:cNvPr id="62" name="Picture 17341" descr="сервиз Ностальгия кофейный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6892825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64</xdr:row>
      <xdr:rowOff>28575</xdr:rowOff>
    </xdr:from>
    <xdr:to>
      <xdr:col>11</xdr:col>
      <xdr:colOff>1181100</xdr:colOff>
      <xdr:row>64</xdr:row>
      <xdr:rowOff>895350</xdr:rowOff>
    </xdr:to>
    <xdr:pic>
      <xdr:nvPicPr>
        <xdr:cNvPr id="63" name="Picture 205" descr="DSCN6746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8769250"/>
          <a:ext cx="11430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65</xdr:row>
      <xdr:rowOff>19050</xdr:rowOff>
    </xdr:from>
    <xdr:to>
      <xdr:col>11</xdr:col>
      <xdr:colOff>1066800</xdr:colOff>
      <xdr:row>65</xdr:row>
      <xdr:rowOff>971550</xdr:rowOff>
    </xdr:to>
    <xdr:pic>
      <xdr:nvPicPr>
        <xdr:cNvPr id="64" name="Picture 311" descr="чайник 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9750325"/>
          <a:ext cx="923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70</xdr:row>
      <xdr:rowOff>28575</xdr:rowOff>
    </xdr:from>
    <xdr:to>
      <xdr:col>11</xdr:col>
      <xdr:colOff>1152525</xdr:colOff>
      <xdr:row>70</xdr:row>
      <xdr:rowOff>971550</xdr:rowOff>
    </xdr:to>
    <xdr:pic>
      <xdr:nvPicPr>
        <xdr:cNvPr id="65" name="Picture 17316" descr="турка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64712850"/>
          <a:ext cx="1038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66</xdr:row>
      <xdr:rowOff>28575</xdr:rowOff>
    </xdr:from>
    <xdr:to>
      <xdr:col>11</xdr:col>
      <xdr:colOff>1095375</xdr:colOff>
      <xdr:row>67</xdr:row>
      <xdr:rowOff>0</xdr:rowOff>
    </xdr:to>
    <xdr:pic>
      <xdr:nvPicPr>
        <xdr:cNvPr id="66" name="Picture 17338" descr="кофейник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750450"/>
          <a:ext cx="8667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67</xdr:row>
      <xdr:rowOff>28575</xdr:rowOff>
    </xdr:from>
    <xdr:to>
      <xdr:col>11</xdr:col>
      <xdr:colOff>1047750</xdr:colOff>
      <xdr:row>67</xdr:row>
      <xdr:rowOff>962025</xdr:rowOff>
    </xdr:to>
    <xdr:pic>
      <xdr:nvPicPr>
        <xdr:cNvPr id="67" name="Picture 242" descr="CIMG0565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62"/>
        <a:stretch>
          <a:fillRect/>
        </a:stretch>
      </xdr:blipFill>
      <xdr:spPr bwMode="auto">
        <a:xfrm>
          <a:off x="4772025" y="61741050"/>
          <a:ext cx="828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71</xdr:row>
      <xdr:rowOff>47625</xdr:rowOff>
    </xdr:from>
    <xdr:to>
      <xdr:col>11</xdr:col>
      <xdr:colOff>1181100</xdr:colOff>
      <xdr:row>71</xdr:row>
      <xdr:rowOff>828675</xdr:rowOff>
    </xdr:to>
    <xdr:pic>
      <xdr:nvPicPr>
        <xdr:cNvPr id="68" name="Picture 244" descr="CIMG0575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5722500"/>
          <a:ext cx="1152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68</xdr:row>
      <xdr:rowOff>19050</xdr:rowOff>
    </xdr:from>
    <xdr:to>
      <xdr:col>11</xdr:col>
      <xdr:colOff>981075</xdr:colOff>
      <xdr:row>68</xdr:row>
      <xdr:rowOff>981075</xdr:rowOff>
    </xdr:to>
    <xdr:pic>
      <xdr:nvPicPr>
        <xdr:cNvPr id="69" name="Picture 312" descr="сахарница Ностальгия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2722125"/>
          <a:ext cx="6762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69</xdr:row>
      <xdr:rowOff>9525</xdr:rowOff>
    </xdr:from>
    <xdr:to>
      <xdr:col>11</xdr:col>
      <xdr:colOff>1104900</xdr:colOff>
      <xdr:row>69</xdr:row>
      <xdr:rowOff>971550</xdr:rowOff>
    </xdr:to>
    <xdr:pic>
      <xdr:nvPicPr>
        <xdr:cNvPr id="70" name="Picture 17340" descr="сахарница Ностальгия кофейная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3703200"/>
          <a:ext cx="904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72</xdr:row>
      <xdr:rowOff>28575</xdr:rowOff>
    </xdr:from>
    <xdr:to>
      <xdr:col>11</xdr:col>
      <xdr:colOff>1171575</xdr:colOff>
      <xdr:row>72</xdr:row>
      <xdr:rowOff>952500</xdr:rowOff>
    </xdr:to>
    <xdr:pic>
      <xdr:nvPicPr>
        <xdr:cNvPr id="71" name="Picture 204" descr="DSCN6686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6694050"/>
          <a:ext cx="1143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74</xdr:row>
      <xdr:rowOff>85725</xdr:rowOff>
    </xdr:from>
    <xdr:to>
      <xdr:col>11</xdr:col>
      <xdr:colOff>1190625</xdr:colOff>
      <xdr:row>74</xdr:row>
      <xdr:rowOff>790575</xdr:rowOff>
    </xdr:to>
    <xdr:pic>
      <xdr:nvPicPr>
        <xdr:cNvPr id="72" name="Picture 349" descr="судок для запекания Осетр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8732400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73</xdr:row>
      <xdr:rowOff>19050</xdr:rowOff>
    </xdr:from>
    <xdr:to>
      <xdr:col>11</xdr:col>
      <xdr:colOff>1209675</xdr:colOff>
      <xdr:row>74</xdr:row>
      <xdr:rowOff>0</xdr:rowOff>
    </xdr:to>
    <xdr:pic>
      <xdr:nvPicPr>
        <xdr:cNvPr id="73" name="Picture 17351" descr="супник новарусса №2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7675125"/>
          <a:ext cx="1133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80</xdr:row>
      <xdr:rowOff>114300</xdr:rowOff>
    </xdr:from>
    <xdr:to>
      <xdr:col>11</xdr:col>
      <xdr:colOff>981075</xdr:colOff>
      <xdr:row>80</xdr:row>
      <xdr:rowOff>876300</xdr:rowOff>
    </xdr:to>
    <xdr:pic>
      <xdr:nvPicPr>
        <xdr:cNvPr id="74" name="Picture 15" descr="банка для лука круглая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747045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81</xdr:row>
      <xdr:rowOff>66675</xdr:rowOff>
    </xdr:from>
    <xdr:to>
      <xdr:col>11</xdr:col>
      <xdr:colOff>1066800</xdr:colOff>
      <xdr:row>81</xdr:row>
      <xdr:rowOff>876300</xdr:rowOff>
    </xdr:to>
    <xdr:pic>
      <xdr:nvPicPr>
        <xdr:cNvPr id="75" name="Рисунок 138" descr="142_1.jpg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75647550"/>
          <a:ext cx="866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101</xdr:row>
      <xdr:rowOff>38100</xdr:rowOff>
    </xdr:from>
    <xdr:to>
      <xdr:col>11</xdr:col>
      <xdr:colOff>1209675</xdr:colOff>
      <xdr:row>101</xdr:row>
      <xdr:rowOff>904875</xdr:rowOff>
    </xdr:to>
    <xdr:pic>
      <xdr:nvPicPr>
        <xdr:cNvPr id="76" name="Picture 135" descr="CIMG0449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5430975"/>
          <a:ext cx="11430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100</xdr:row>
      <xdr:rowOff>28575</xdr:rowOff>
    </xdr:from>
    <xdr:to>
      <xdr:col>11</xdr:col>
      <xdr:colOff>1209675</xdr:colOff>
      <xdr:row>100</xdr:row>
      <xdr:rowOff>914400</xdr:rowOff>
    </xdr:to>
    <xdr:pic>
      <xdr:nvPicPr>
        <xdr:cNvPr id="77" name="Picture 136" descr="Копия CIMG0457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44308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106</xdr:row>
      <xdr:rowOff>47625</xdr:rowOff>
    </xdr:from>
    <xdr:to>
      <xdr:col>11</xdr:col>
      <xdr:colOff>1181100</xdr:colOff>
      <xdr:row>106</xdr:row>
      <xdr:rowOff>914400</xdr:rowOff>
    </xdr:to>
    <xdr:pic>
      <xdr:nvPicPr>
        <xdr:cNvPr id="78" name="Picture 137" descr="CIMG0452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039350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105</xdr:row>
      <xdr:rowOff>9525</xdr:rowOff>
    </xdr:from>
    <xdr:to>
      <xdr:col>12</xdr:col>
      <xdr:colOff>0</xdr:colOff>
      <xdr:row>105</xdr:row>
      <xdr:rowOff>885825</xdr:rowOff>
    </xdr:to>
    <xdr:pic>
      <xdr:nvPicPr>
        <xdr:cNvPr id="79" name="Picture 138" descr="CIMG0454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993648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104</xdr:row>
      <xdr:rowOff>28575</xdr:rowOff>
    </xdr:from>
    <xdr:to>
      <xdr:col>11</xdr:col>
      <xdr:colOff>1209675</xdr:colOff>
      <xdr:row>104</xdr:row>
      <xdr:rowOff>885825</xdr:rowOff>
    </xdr:to>
    <xdr:pic>
      <xdr:nvPicPr>
        <xdr:cNvPr id="80" name="Picture 139" descr="CIMG0456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839325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96</xdr:row>
      <xdr:rowOff>38100</xdr:rowOff>
    </xdr:from>
    <xdr:to>
      <xdr:col>11</xdr:col>
      <xdr:colOff>1181100</xdr:colOff>
      <xdr:row>96</xdr:row>
      <xdr:rowOff>904875</xdr:rowOff>
    </xdr:to>
    <xdr:pic>
      <xdr:nvPicPr>
        <xdr:cNvPr id="81" name="Picture 140" descr="CIMG0458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0477975"/>
          <a:ext cx="11430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98</xdr:row>
      <xdr:rowOff>9525</xdr:rowOff>
    </xdr:from>
    <xdr:to>
      <xdr:col>12</xdr:col>
      <xdr:colOff>0</xdr:colOff>
      <xdr:row>98</xdr:row>
      <xdr:rowOff>904875</xdr:rowOff>
    </xdr:to>
    <xdr:pic>
      <xdr:nvPicPr>
        <xdr:cNvPr id="82" name="Picture 141" descr="CIMG0459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92430600"/>
          <a:ext cx="11715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99</xdr:row>
      <xdr:rowOff>28575</xdr:rowOff>
    </xdr:from>
    <xdr:to>
      <xdr:col>11</xdr:col>
      <xdr:colOff>1171575</xdr:colOff>
      <xdr:row>99</xdr:row>
      <xdr:rowOff>876300</xdr:rowOff>
    </xdr:to>
    <xdr:pic>
      <xdr:nvPicPr>
        <xdr:cNvPr id="83" name="Picture 142" descr="CIMG0460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3440250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103</xdr:row>
      <xdr:rowOff>38100</xdr:rowOff>
    </xdr:from>
    <xdr:to>
      <xdr:col>11</xdr:col>
      <xdr:colOff>1171575</xdr:colOff>
      <xdr:row>103</xdr:row>
      <xdr:rowOff>885825</xdr:rowOff>
    </xdr:to>
    <xdr:pic>
      <xdr:nvPicPr>
        <xdr:cNvPr id="84" name="Picture 143" descr="CIMG0495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7412175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97</xdr:row>
      <xdr:rowOff>28575</xdr:rowOff>
    </xdr:from>
    <xdr:to>
      <xdr:col>11</xdr:col>
      <xdr:colOff>1190625</xdr:colOff>
      <xdr:row>97</xdr:row>
      <xdr:rowOff>895350</xdr:rowOff>
    </xdr:to>
    <xdr:pic>
      <xdr:nvPicPr>
        <xdr:cNvPr id="85" name="Picture 144" descr="CIMG0482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145905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102</xdr:row>
      <xdr:rowOff>9525</xdr:rowOff>
    </xdr:from>
    <xdr:to>
      <xdr:col>11</xdr:col>
      <xdr:colOff>1209675</xdr:colOff>
      <xdr:row>102</xdr:row>
      <xdr:rowOff>885825</xdr:rowOff>
    </xdr:to>
    <xdr:pic>
      <xdr:nvPicPr>
        <xdr:cNvPr id="86" name="Picture 150" descr="CIMG0451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63930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95</xdr:row>
      <xdr:rowOff>9525</xdr:rowOff>
    </xdr:from>
    <xdr:to>
      <xdr:col>11</xdr:col>
      <xdr:colOff>1009650</xdr:colOff>
      <xdr:row>95</xdr:row>
      <xdr:rowOff>952500</xdr:rowOff>
    </xdr:to>
    <xdr:pic>
      <xdr:nvPicPr>
        <xdr:cNvPr id="87" name="Picture 240" descr="Горшочек для меда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89458800"/>
          <a:ext cx="8096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94</xdr:row>
      <xdr:rowOff>133350</xdr:rowOff>
    </xdr:from>
    <xdr:to>
      <xdr:col>11</xdr:col>
      <xdr:colOff>1152525</xdr:colOff>
      <xdr:row>94</xdr:row>
      <xdr:rowOff>809625</xdr:rowOff>
    </xdr:to>
    <xdr:pic>
      <xdr:nvPicPr>
        <xdr:cNvPr id="88" name="Picture 17301" descr="горшочек для меда Русский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88592025"/>
          <a:ext cx="1104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89</xdr:row>
      <xdr:rowOff>66675</xdr:rowOff>
    </xdr:from>
    <xdr:to>
      <xdr:col>11</xdr:col>
      <xdr:colOff>1209675</xdr:colOff>
      <xdr:row>89</xdr:row>
      <xdr:rowOff>962025</xdr:rowOff>
    </xdr:to>
    <xdr:pic>
      <xdr:nvPicPr>
        <xdr:cNvPr id="89" name="Picture 17319" descr="Банка Забава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35723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82</xdr:row>
      <xdr:rowOff>28575</xdr:rowOff>
    </xdr:from>
    <xdr:to>
      <xdr:col>11</xdr:col>
      <xdr:colOff>1152525</xdr:colOff>
      <xdr:row>82</xdr:row>
      <xdr:rowOff>971550</xdr:rowOff>
    </xdr:to>
    <xdr:pic>
      <xdr:nvPicPr>
        <xdr:cNvPr id="90" name="Picture 17344" descr="банка для лука-чеснока мал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76600050"/>
          <a:ext cx="1000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84</xdr:row>
      <xdr:rowOff>9525</xdr:rowOff>
    </xdr:from>
    <xdr:to>
      <xdr:col>11</xdr:col>
      <xdr:colOff>1209675</xdr:colOff>
      <xdr:row>84</xdr:row>
      <xdr:rowOff>847725</xdr:rowOff>
    </xdr:to>
    <xdr:pic>
      <xdr:nvPicPr>
        <xdr:cNvPr id="91" name="Picture 17389" descr="банка для грибов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8562200"/>
          <a:ext cx="1190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83</xdr:row>
      <xdr:rowOff>28575</xdr:rowOff>
    </xdr:from>
    <xdr:to>
      <xdr:col>11</xdr:col>
      <xdr:colOff>1190625</xdr:colOff>
      <xdr:row>83</xdr:row>
      <xdr:rowOff>923925</xdr:rowOff>
    </xdr:to>
    <xdr:pic>
      <xdr:nvPicPr>
        <xdr:cNvPr id="92" name="Picture 17396" descr="банка для чеснока Ретро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7590650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86</xdr:row>
      <xdr:rowOff>9525</xdr:rowOff>
    </xdr:from>
    <xdr:to>
      <xdr:col>11</xdr:col>
      <xdr:colOff>1190625</xdr:colOff>
      <xdr:row>86</xdr:row>
      <xdr:rowOff>847725</xdr:rowOff>
    </xdr:to>
    <xdr:pic>
      <xdr:nvPicPr>
        <xdr:cNvPr id="93" name="Picture 17397" descr="банка для варенья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80543400"/>
          <a:ext cx="1162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85</xdr:row>
      <xdr:rowOff>19050</xdr:rowOff>
    </xdr:from>
    <xdr:to>
      <xdr:col>11</xdr:col>
      <xdr:colOff>1190625</xdr:colOff>
      <xdr:row>85</xdr:row>
      <xdr:rowOff>857250</xdr:rowOff>
    </xdr:to>
    <xdr:pic>
      <xdr:nvPicPr>
        <xdr:cNvPr id="94" name="Picture 17398" descr="банка для сухофруктов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79562325"/>
          <a:ext cx="1152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88</xdr:row>
      <xdr:rowOff>114300</xdr:rowOff>
    </xdr:from>
    <xdr:to>
      <xdr:col>11</xdr:col>
      <xdr:colOff>1200150</xdr:colOff>
      <xdr:row>88</xdr:row>
      <xdr:rowOff>742950</xdr:rowOff>
    </xdr:to>
    <xdr:pic>
      <xdr:nvPicPr>
        <xdr:cNvPr id="95" name="Picture 17445" descr="горшочек фигурный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82629375"/>
          <a:ext cx="1143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126</xdr:row>
      <xdr:rowOff>28575</xdr:rowOff>
    </xdr:from>
    <xdr:to>
      <xdr:col>11</xdr:col>
      <xdr:colOff>1200150</xdr:colOff>
      <xdr:row>126</xdr:row>
      <xdr:rowOff>904875</xdr:rowOff>
    </xdr:to>
    <xdr:pic>
      <xdr:nvPicPr>
        <xdr:cNvPr id="96" name="Picture 133" descr="DSCN4629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201864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120</xdr:row>
      <xdr:rowOff>9525</xdr:rowOff>
    </xdr:from>
    <xdr:to>
      <xdr:col>11</xdr:col>
      <xdr:colOff>1209675</xdr:colOff>
      <xdr:row>120</xdr:row>
      <xdr:rowOff>904875</xdr:rowOff>
    </xdr:to>
    <xdr:pic>
      <xdr:nvPicPr>
        <xdr:cNvPr id="97" name="Picture 189" descr="CIMG0139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142238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127</xdr:row>
      <xdr:rowOff>28575</xdr:rowOff>
    </xdr:from>
    <xdr:to>
      <xdr:col>11</xdr:col>
      <xdr:colOff>1143000</xdr:colOff>
      <xdr:row>127</xdr:row>
      <xdr:rowOff>933450</xdr:rowOff>
    </xdr:to>
    <xdr:pic>
      <xdr:nvPicPr>
        <xdr:cNvPr id="98" name="Picture 213" descr="ГДЖ Русский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21177050"/>
          <a:ext cx="1047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121</xdr:row>
      <xdr:rowOff>38100</xdr:rowOff>
    </xdr:from>
    <xdr:to>
      <xdr:col>11</xdr:col>
      <xdr:colOff>1181100</xdr:colOff>
      <xdr:row>121</xdr:row>
      <xdr:rowOff>904875</xdr:rowOff>
    </xdr:to>
    <xdr:pic>
      <xdr:nvPicPr>
        <xdr:cNvPr id="99" name="Picture 221" descr="ГДЖ Хрюн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524297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122</xdr:row>
      <xdr:rowOff>28575</xdr:rowOff>
    </xdr:from>
    <xdr:to>
      <xdr:col>11</xdr:col>
      <xdr:colOff>1152525</xdr:colOff>
      <xdr:row>122</xdr:row>
      <xdr:rowOff>876300</xdr:rowOff>
    </xdr:to>
    <xdr:pic>
      <xdr:nvPicPr>
        <xdr:cNvPr id="100" name="Picture 222" descr="ГДЖ Кура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6224050"/>
          <a:ext cx="1123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123</xdr:row>
      <xdr:rowOff>38100</xdr:rowOff>
    </xdr:from>
    <xdr:to>
      <xdr:col>11</xdr:col>
      <xdr:colOff>1181100</xdr:colOff>
      <xdr:row>123</xdr:row>
      <xdr:rowOff>895350</xdr:rowOff>
    </xdr:to>
    <xdr:pic>
      <xdr:nvPicPr>
        <xdr:cNvPr id="101" name="Picture 223" descr="ГДЖ Му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1722417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128</xdr:row>
      <xdr:rowOff>152400</xdr:rowOff>
    </xdr:from>
    <xdr:to>
      <xdr:col>11</xdr:col>
      <xdr:colOff>1190625</xdr:colOff>
      <xdr:row>128</xdr:row>
      <xdr:rowOff>742950</xdr:rowOff>
    </xdr:to>
    <xdr:pic>
      <xdr:nvPicPr>
        <xdr:cNvPr id="102" name="Picture 230" descr="ГДЖ №10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22291475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118</xdr:row>
      <xdr:rowOff>200025</xdr:rowOff>
    </xdr:from>
    <xdr:to>
      <xdr:col>11</xdr:col>
      <xdr:colOff>1190625</xdr:colOff>
      <xdr:row>118</xdr:row>
      <xdr:rowOff>742950</xdr:rowOff>
    </xdr:to>
    <xdr:pic>
      <xdr:nvPicPr>
        <xdr:cNvPr id="103" name="Picture 231" descr="ГДЖ Лакомка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2433100"/>
          <a:ext cx="1162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125</xdr:row>
      <xdr:rowOff>104775</xdr:rowOff>
    </xdr:from>
    <xdr:to>
      <xdr:col>11</xdr:col>
      <xdr:colOff>1190625</xdr:colOff>
      <xdr:row>125</xdr:row>
      <xdr:rowOff>752475</xdr:rowOff>
    </xdr:to>
    <xdr:pic>
      <xdr:nvPicPr>
        <xdr:cNvPr id="104" name="Picture 232" descr="ГДЖ№6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9272050"/>
          <a:ext cx="1162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113</xdr:row>
      <xdr:rowOff>28575</xdr:rowOff>
    </xdr:from>
    <xdr:to>
      <xdr:col>11</xdr:col>
      <xdr:colOff>1143000</xdr:colOff>
      <xdr:row>113</xdr:row>
      <xdr:rowOff>923925</xdr:rowOff>
    </xdr:to>
    <xdr:pic>
      <xdr:nvPicPr>
        <xdr:cNvPr id="105" name="Picture 241" descr="CIMG0603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7308650"/>
          <a:ext cx="962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136</xdr:row>
      <xdr:rowOff>28575</xdr:rowOff>
    </xdr:from>
    <xdr:to>
      <xdr:col>11</xdr:col>
      <xdr:colOff>1181100</xdr:colOff>
      <xdr:row>136</xdr:row>
      <xdr:rowOff>895350</xdr:rowOff>
    </xdr:to>
    <xdr:pic>
      <xdr:nvPicPr>
        <xdr:cNvPr id="106" name="Picture 247" descr="форма для выпечки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009245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124</xdr:row>
      <xdr:rowOff>171450</xdr:rowOff>
    </xdr:from>
    <xdr:to>
      <xdr:col>11</xdr:col>
      <xdr:colOff>1181100</xdr:colOff>
      <xdr:row>124</xdr:row>
      <xdr:rowOff>857250</xdr:rowOff>
    </xdr:to>
    <xdr:pic>
      <xdr:nvPicPr>
        <xdr:cNvPr id="107" name="Picture 264" descr="ГДЖ Зая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8348125"/>
          <a:ext cx="1152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139</xdr:row>
      <xdr:rowOff>38100</xdr:rowOff>
    </xdr:from>
    <xdr:to>
      <xdr:col>11</xdr:col>
      <xdr:colOff>1028700</xdr:colOff>
      <xdr:row>139</xdr:row>
      <xdr:rowOff>981075</xdr:rowOff>
    </xdr:to>
    <xdr:pic>
      <xdr:nvPicPr>
        <xdr:cNvPr id="108" name="Picture 327" descr="жаровня барашек мал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3073775"/>
          <a:ext cx="8286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135</xdr:row>
      <xdr:rowOff>114300</xdr:rowOff>
    </xdr:from>
    <xdr:to>
      <xdr:col>11</xdr:col>
      <xdr:colOff>1209675</xdr:colOff>
      <xdr:row>135</xdr:row>
      <xdr:rowOff>885825</xdr:rowOff>
    </xdr:to>
    <xdr:pic>
      <xdr:nvPicPr>
        <xdr:cNvPr id="109" name="Picture 338" descr="судок для запекания Русский 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29187575"/>
          <a:ext cx="118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112</xdr:row>
      <xdr:rowOff>228600</xdr:rowOff>
    </xdr:from>
    <xdr:to>
      <xdr:col>11</xdr:col>
      <xdr:colOff>1200150</xdr:colOff>
      <xdr:row>112</xdr:row>
      <xdr:rowOff>809625</xdr:rowOff>
    </xdr:to>
    <xdr:pic>
      <xdr:nvPicPr>
        <xdr:cNvPr id="110" name="Picture 346" descr="горшочек лесной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6518075"/>
          <a:ext cx="1171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117</xdr:row>
      <xdr:rowOff>123825</xdr:rowOff>
    </xdr:from>
    <xdr:to>
      <xdr:col>11</xdr:col>
      <xdr:colOff>1133475</xdr:colOff>
      <xdr:row>117</xdr:row>
      <xdr:rowOff>904875</xdr:rowOff>
    </xdr:to>
    <xdr:pic>
      <xdr:nvPicPr>
        <xdr:cNvPr id="111" name="Picture 127" descr="CIMG0208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11366300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116</xdr:row>
      <xdr:rowOff>28575</xdr:rowOff>
    </xdr:from>
    <xdr:to>
      <xdr:col>11</xdr:col>
      <xdr:colOff>1066800</xdr:colOff>
      <xdr:row>116</xdr:row>
      <xdr:rowOff>962025</xdr:rowOff>
    </xdr:to>
    <xdr:pic>
      <xdr:nvPicPr>
        <xdr:cNvPr id="112" name="Picture 17300" descr="ГДЖ №5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0280450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132</xdr:row>
      <xdr:rowOff>95250</xdr:rowOff>
    </xdr:from>
    <xdr:to>
      <xdr:col>11</xdr:col>
      <xdr:colOff>1200150</xdr:colOff>
      <xdr:row>132</xdr:row>
      <xdr:rowOff>838200</xdr:rowOff>
    </xdr:to>
    <xdr:pic>
      <xdr:nvPicPr>
        <xdr:cNvPr id="113" name="Picture 17304" descr="Судок Рыб Бо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6196725"/>
          <a:ext cx="1162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107</xdr:row>
      <xdr:rowOff>85725</xdr:rowOff>
    </xdr:from>
    <xdr:to>
      <xdr:col>11</xdr:col>
      <xdr:colOff>1038225</xdr:colOff>
      <xdr:row>107</xdr:row>
      <xdr:rowOff>914400</xdr:rowOff>
    </xdr:to>
    <xdr:pic>
      <xdr:nvPicPr>
        <xdr:cNvPr id="114" name="Picture 17313" descr="горшочек мечта хозяйки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01422200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111</xdr:row>
      <xdr:rowOff>161925</xdr:rowOff>
    </xdr:from>
    <xdr:to>
      <xdr:col>11</xdr:col>
      <xdr:colOff>1190625</xdr:colOff>
      <xdr:row>111</xdr:row>
      <xdr:rowOff>752475</xdr:rowOff>
    </xdr:to>
    <xdr:pic>
      <xdr:nvPicPr>
        <xdr:cNvPr id="115" name="Picture 17315" descr="горшочек для пити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5460800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114</xdr:row>
      <xdr:rowOff>19050</xdr:rowOff>
    </xdr:from>
    <xdr:to>
      <xdr:col>11</xdr:col>
      <xdr:colOff>1114425</xdr:colOff>
      <xdr:row>114</xdr:row>
      <xdr:rowOff>933450</xdr:rowOff>
    </xdr:to>
    <xdr:pic>
      <xdr:nvPicPr>
        <xdr:cNvPr id="116" name="Picture 17348" descr="ГДЗ Новарусса №4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8289725"/>
          <a:ext cx="923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115</xdr:row>
      <xdr:rowOff>28575</xdr:rowOff>
    </xdr:from>
    <xdr:to>
      <xdr:col>11</xdr:col>
      <xdr:colOff>1133475</xdr:colOff>
      <xdr:row>115</xdr:row>
      <xdr:rowOff>971550</xdr:rowOff>
    </xdr:to>
    <xdr:pic>
      <xdr:nvPicPr>
        <xdr:cNvPr id="117" name="Picture 17349" descr="ГДЗ Новарусса №5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289850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133</xdr:row>
      <xdr:rowOff>238125</xdr:rowOff>
    </xdr:from>
    <xdr:to>
      <xdr:col>11</xdr:col>
      <xdr:colOff>1209675</xdr:colOff>
      <xdr:row>133</xdr:row>
      <xdr:rowOff>714375</xdr:rowOff>
    </xdr:to>
    <xdr:pic>
      <xdr:nvPicPr>
        <xdr:cNvPr id="118" name="Picture 17360" descr="форма прямоуг мал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7330200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119</xdr:row>
      <xdr:rowOff>161925</xdr:rowOff>
    </xdr:from>
    <xdr:to>
      <xdr:col>12</xdr:col>
      <xdr:colOff>0</xdr:colOff>
      <xdr:row>119</xdr:row>
      <xdr:rowOff>895350</xdr:rowOff>
    </xdr:to>
    <xdr:pic>
      <xdr:nvPicPr>
        <xdr:cNvPr id="119" name="Picture 17375" descr="ГДЗ Кукареку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13385600"/>
          <a:ext cx="1200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134</xdr:row>
      <xdr:rowOff>180975</xdr:rowOff>
    </xdr:from>
    <xdr:to>
      <xdr:col>11</xdr:col>
      <xdr:colOff>1209675</xdr:colOff>
      <xdr:row>134</xdr:row>
      <xdr:rowOff>809625</xdr:rowOff>
    </xdr:to>
    <xdr:pic>
      <xdr:nvPicPr>
        <xdr:cNvPr id="120" name="Picture 17380" descr="форма для запекания прямоуг сред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8263650"/>
          <a:ext cx="1190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108</xdr:row>
      <xdr:rowOff>38100</xdr:rowOff>
    </xdr:from>
    <xdr:to>
      <xdr:col>11</xdr:col>
      <xdr:colOff>1028700</xdr:colOff>
      <xdr:row>108</xdr:row>
      <xdr:rowOff>895350</xdr:rowOff>
    </xdr:to>
    <xdr:pic>
      <xdr:nvPicPr>
        <xdr:cNvPr id="121" name="Picture 17404" descr="Горшочек Малютка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02365175"/>
          <a:ext cx="781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137</xdr:row>
      <xdr:rowOff>133350</xdr:rowOff>
    </xdr:from>
    <xdr:to>
      <xdr:col>12</xdr:col>
      <xdr:colOff>0</xdr:colOff>
      <xdr:row>137</xdr:row>
      <xdr:rowOff>819150</xdr:rowOff>
    </xdr:to>
    <xdr:pic>
      <xdr:nvPicPr>
        <xdr:cNvPr id="122" name="Picture 17415" descr="форма для пирога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1187825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140</xdr:row>
      <xdr:rowOff>57150</xdr:rowOff>
    </xdr:from>
    <xdr:to>
      <xdr:col>11</xdr:col>
      <xdr:colOff>1152525</xdr:colOff>
      <xdr:row>140</xdr:row>
      <xdr:rowOff>942975</xdr:rowOff>
    </xdr:to>
    <xdr:pic>
      <xdr:nvPicPr>
        <xdr:cNvPr id="123" name="Picture 17309" descr="кокотница ностальгия с крышкой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34083425"/>
          <a:ext cx="10763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141</xdr:row>
      <xdr:rowOff>76200</xdr:rowOff>
    </xdr:from>
    <xdr:to>
      <xdr:col>12</xdr:col>
      <xdr:colOff>0</xdr:colOff>
      <xdr:row>141</xdr:row>
      <xdr:rowOff>857250</xdr:rowOff>
    </xdr:to>
    <xdr:pic>
      <xdr:nvPicPr>
        <xdr:cNvPr id="124" name="Picture 17310" descr="кокотница ностальгия без крышки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5093075"/>
          <a:ext cx="1190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142</xdr:row>
      <xdr:rowOff>104775</xdr:rowOff>
    </xdr:from>
    <xdr:to>
      <xdr:col>11</xdr:col>
      <xdr:colOff>1171575</xdr:colOff>
      <xdr:row>142</xdr:row>
      <xdr:rowOff>838200</xdr:rowOff>
    </xdr:to>
    <xdr:pic>
      <xdr:nvPicPr>
        <xdr:cNvPr id="125" name="Picture 17362" descr="кокотница Новарусса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6112250"/>
          <a:ext cx="1143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381000</xdr:colOff>
      <xdr:row>147</xdr:row>
      <xdr:rowOff>104775</xdr:rowOff>
    </xdr:from>
    <xdr:to>
      <xdr:col>11</xdr:col>
      <xdr:colOff>904875</xdr:colOff>
      <xdr:row>147</xdr:row>
      <xdr:rowOff>800100</xdr:rowOff>
    </xdr:to>
    <xdr:pic>
      <xdr:nvPicPr>
        <xdr:cNvPr id="126" name="Picture 44" descr="крынка гонч 1 л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41065250"/>
          <a:ext cx="523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333375</xdr:colOff>
      <xdr:row>148</xdr:row>
      <xdr:rowOff>47625</xdr:rowOff>
    </xdr:from>
    <xdr:to>
      <xdr:col>11</xdr:col>
      <xdr:colOff>1000125</xdr:colOff>
      <xdr:row>148</xdr:row>
      <xdr:rowOff>933450</xdr:rowOff>
    </xdr:to>
    <xdr:pic>
      <xdr:nvPicPr>
        <xdr:cNvPr id="127" name="Picture 45" descr="крынка гонч 1,5 л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1998700"/>
          <a:ext cx="66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149</xdr:row>
      <xdr:rowOff>19050</xdr:rowOff>
    </xdr:from>
    <xdr:to>
      <xdr:col>11</xdr:col>
      <xdr:colOff>981075</xdr:colOff>
      <xdr:row>149</xdr:row>
      <xdr:rowOff>1000125</xdr:rowOff>
    </xdr:to>
    <xdr:pic>
      <xdr:nvPicPr>
        <xdr:cNvPr id="128" name="Picture 46" descr="крынка гонч 1,5 л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42960725"/>
          <a:ext cx="685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150</xdr:row>
      <xdr:rowOff>85725</xdr:rowOff>
    </xdr:from>
    <xdr:to>
      <xdr:col>11</xdr:col>
      <xdr:colOff>895350</xdr:colOff>
      <xdr:row>150</xdr:row>
      <xdr:rowOff>819150</xdr:rowOff>
    </xdr:to>
    <xdr:pic>
      <xdr:nvPicPr>
        <xdr:cNvPr id="129" name="Picture 48" descr="кувшин гончарный 1,5 л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44018000"/>
          <a:ext cx="552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151</xdr:row>
      <xdr:rowOff>19050</xdr:rowOff>
    </xdr:from>
    <xdr:to>
      <xdr:col>11</xdr:col>
      <xdr:colOff>942975</xdr:colOff>
      <xdr:row>151</xdr:row>
      <xdr:rowOff>933450</xdr:rowOff>
    </xdr:to>
    <xdr:pic>
      <xdr:nvPicPr>
        <xdr:cNvPr id="130" name="Picture 49" descr="кувшин гончарный 1,5 л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44941925"/>
          <a:ext cx="638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152</xdr:row>
      <xdr:rowOff>9525</xdr:rowOff>
    </xdr:from>
    <xdr:to>
      <xdr:col>11</xdr:col>
      <xdr:colOff>933450</xdr:colOff>
      <xdr:row>152</xdr:row>
      <xdr:rowOff>1019175</xdr:rowOff>
    </xdr:to>
    <xdr:pic>
      <xdr:nvPicPr>
        <xdr:cNvPr id="131" name="Picture 51" descr="кувшин гончарный 1,5 л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4592300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146</xdr:row>
      <xdr:rowOff>19050</xdr:rowOff>
    </xdr:from>
    <xdr:to>
      <xdr:col>11</xdr:col>
      <xdr:colOff>923925</xdr:colOff>
      <xdr:row>146</xdr:row>
      <xdr:rowOff>962025</xdr:rowOff>
    </xdr:to>
    <xdr:pic>
      <xdr:nvPicPr>
        <xdr:cNvPr id="132" name="Picture 342" descr="глафин королевский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39988925"/>
          <a:ext cx="6762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145</xdr:row>
      <xdr:rowOff>9525</xdr:rowOff>
    </xdr:from>
    <xdr:to>
      <xdr:col>11</xdr:col>
      <xdr:colOff>819150</xdr:colOff>
      <xdr:row>145</xdr:row>
      <xdr:rowOff>971550</xdr:rowOff>
    </xdr:to>
    <xdr:pic>
      <xdr:nvPicPr>
        <xdr:cNvPr id="133" name="Picture 351" descr="бутылка Подсолнух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38988800"/>
          <a:ext cx="447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143</xdr:row>
      <xdr:rowOff>19050</xdr:rowOff>
    </xdr:from>
    <xdr:to>
      <xdr:col>11</xdr:col>
      <xdr:colOff>942975</xdr:colOff>
      <xdr:row>143</xdr:row>
      <xdr:rowOff>971550</xdr:rowOff>
    </xdr:to>
    <xdr:pic>
      <xdr:nvPicPr>
        <xdr:cNvPr id="134" name="Picture 352" descr="бутылка для вина-уксуса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7017125"/>
          <a:ext cx="523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144</xdr:row>
      <xdr:rowOff>19050</xdr:rowOff>
    </xdr:from>
    <xdr:to>
      <xdr:col>11</xdr:col>
      <xdr:colOff>847725</xdr:colOff>
      <xdr:row>144</xdr:row>
      <xdr:rowOff>971550</xdr:rowOff>
    </xdr:to>
    <xdr:pic>
      <xdr:nvPicPr>
        <xdr:cNvPr id="135" name="Picture 353" descr="бутылка оливки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38007725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153</xdr:row>
      <xdr:rowOff>9525</xdr:rowOff>
    </xdr:from>
    <xdr:to>
      <xdr:col>11</xdr:col>
      <xdr:colOff>1066800</xdr:colOff>
      <xdr:row>153</xdr:row>
      <xdr:rowOff>981075</xdr:rowOff>
    </xdr:to>
    <xdr:pic>
      <xdr:nvPicPr>
        <xdr:cNvPr id="136" name="Picture 17278" descr="кувшин для воды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46913600"/>
          <a:ext cx="8286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93</xdr:row>
      <xdr:rowOff>76200</xdr:rowOff>
    </xdr:from>
    <xdr:to>
      <xdr:col>11</xdr:col>
      <xdr:colOff>1209675</xdr:colOff>
      <xdr:row>93</xdr:row>
      <xdr:rowOff>942975</xdr:rowOff>
    </xdr:to>
    <xdr:pic>
      <xdr:nvPicPr>
        <xdr:cNvPr id="137" name="Picture 74" descr="хлебница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87544275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158</xdr:row>
      <xdr:rowOff>142875</xdr:rowOff>
    </xdr:from>
    <xdr:to>
      <xdr:col>11</xdr:col>
      <xdr:colOff>1095375</xdr:colOff>
      <xdr:row>158</xdr:row>
      <xdr:rowOff>876300</xdr:rowOff>
    </xdr:to>
    <xdr:pic>
      <xdr:nvPicPr>
        <xdr:cNvPr id="138" name="Picture 84" descr="подложечник-1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51999950"/>
          <a:ext cx="990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156</xdr:row>
      <xdr:rowOff>142875</xdr:rowOff>
    </xdr:from>
    <xdr:to>
      <xdr:col>11</xdr:col>
      <xdr:colOff>1171575</xdr:colOff>
      <xdr:row>156</xdr:row>
      <xdr:rowOff>914400</xdr:rowOff>
    </xdr:to>
    <xdr:pic>
      <xdr:nvPicPr>
        <xdr:cNvPr id="139" name="Picture 98" descr="солонка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50018750"/>
          <a:ext cx="1019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160</xdr:row>
      <xdr:rowOff>28575</xdr:rowOff>
    </xdr:from>
    <xdr:to>
      <xdr:col>11</xdr:col>
      <xdr:colOff>1209675</xdr:colOff>
      <xdr:row>160</xdr:row>
      <xdr:rowOff>885825</xdr:rowOff>
    </xdr:to>
    <xdr:pic>
      <xdr:nvPicPr>
        <xdr:cNvPr id="140" name="Picture 246" descr="подставка под горячее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53866850"/>
          <a:ext cx="1171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154</xdr:row>
      <xdr:rowOff>28575</xdr:rowOff>
    </xdr:from>
    <xdr:to>
      <xdr:col>11</xdr:col>
      <xdr:colOff>1181100</xdr:colOff>
      <xdr:row>154</xdr:row>
      <xdr:rowOff>952500</xdr:rowOff>
    </xdr:to>
    <xdr:pic>
      <xdr:nvPicPr>
        <xdr:cNvPr id="141" name="Picture 263" descr="Блинница Русская 2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47923250"/>
          <a:ext cx="1104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157</xdr:row>
      <xdr:rowOff>152400</xdr:rowOff>
    </xdr:from>
    <xdr:to>
      <xdr:col>11</xdr:col>
      <xdr:colOff>1171575</xdr:colOff>
      <xdr:row>157</xdr:row>
      <xdr:rowOff>781050</xdr:rowOff>
    </xdr:to>
    <xdr:pic>
      <xdr:nvPicPr>
        <xdr:cNvPr id="142" name="Picture 301" descr="солонка ушат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51018875"/>
          <a:ext cx="1143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161</xdr:row>
      <xdr:rowOff>114300</xdr:rowOff>
    </xdr:from>
    <xdr:to>
      <xdr:col>11</xdr:col>
      <xdr:colOff>1190625</xdr:colOff>
      <xdr:row>161</xdr:row>
      <xdr:rowOff>838200</xdr:rowOff>
    </xdr:to>
    <xdr:pic>
      <xdr:nvPicPr>
        <xdr:cNvPr id="143" name="Picture 17276" descr="масленка русская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54943175"/>
          <a:ext cx="1181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91</xdr:row>
      <xdr:rowOff>114300</xdr:rowOff>
    </xdr:from>
    <xdr:to>
      <xdr:col>11</xdr:col>
      <xdr:colOff>1190625</xdr:colOff>
      <xdr:row>91</xdr:row>
      <xdr:rowOff>771525</xdr:rowOff>
    </xdr:to>
    <xdr:pic>
      <xdr:nvPicPr>
        <xdr:cNvPr id="144" name="Picture 17337" descr="Русская братина1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85601175"/>
          <a:ext cx="1162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155</xdr:row>
      <xdr:rowOff>257175</xdr:rowOff>
    </xdr:from>
    <xdr:to>
      <xdr:col>11</xdr:col>
      <xdr:colOff>1200150</xdr:colOff>
      <xdr:row>155</xdr:row>
      <xdr:rowOff>638175</xdr:rowOff>
    </xdr:to>
    <xdr:pic>
      <xdr:nvPicPr>
        <xdr:cNvPr id="145" name="Picture 17400" descr="солонка Забава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49142450"/>
          <a:ext cx="1171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159</xdr:row>
      <xdr:rowOff>104775</xdr:rowOff>
    </xdr:from>
    <xdr:to>
      <xdr:col>11</xdr:col>
      <xdr:colOff>1038225</xdr:colOff>
      <xdr:row>159</xdr:row>
      <xdr:rowOff>762000</xdr:rowOff>
    </xdr:to>
    <xdr:pic>
      <xdr:nvPicPr>
        <xdr:cNvPr id="146" name="Picture 17450" descr="подставка под яйца Дуо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52952450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251</xdr:row>
      <xdr:rowOff>219075</xdr:rowOff>
    </xdr:from>
    <xdr:to>
      <xdr:col>11</xdr:col>
      <xdr:colOff>1209675</xdr:colOff>
      <xdr:row>251</xdr:row>
      <xdr:rowOff>790575</xdr:rowOff>
    </xdr:to>
    <xdr:pic>
      <xdr:nvPicPr>
        <xdr:cNvPr id="147" name="Picture 80" descr="супник Новарусса №1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1925475"/>
          <a:ext cx="1181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281</xdr:row>
      <xdr:rowOff>28575</xdr:rowOff>
    </xdr:from>
    <xdr:to>
      <xdr:col>11</xdr:col>
      <xdr:colOff>1133475</xdr:colOff>
      <xdr:row>281</xdr:row>
      <xdr:rowOff>981075</xdr:rowOff>
    </xdr:to>
    <xdr:pic>
      <xdr:nvPicPr>
        <xdr:cNvPr id="148" name="Picture 96" descr="набор посуды Престиж №1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714529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270</xdr:row>
      <xdr:rowOff>9525</xdr:rowOff>
    </xdr:from>
    <xdr:to>
      <xdr:col>11</xdr:col>
      <xdr:colOff>1047750</xdr:colOff>
      <xdr:row>270</xdr:row>
      <xdr:rowOff>923925</xdr:rowOff>
    </xdr:to>
    <xdr:pic>
      <xdr:nvPicPr>
        <xdr:cNvPr id="149" name="Picture 109" descr="набор посуды Престиж №2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053732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288</xdr:row>
      <xdr:rowOff>66675</xdr:rowOff>
    </xdr:from>
    <xdr:to>
      <xdr:col>11</xdr:col>
      <xdr:colOff>1209675</xdr:colOff>
      <xdr:row>288</xdr:row>
      <xdr:rowOff>847725</xdr:rowOff>
    </xdr:to>
    <xdr:pic>
      <xdr:nvPicPr>
        <xdr:cNvPr id="150" name="Picture 119" descr="бокал барный №1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78425275"/>
          <a:ext cx="1152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289</xdr:row>
      <xdr:rowOff>28575</xdr:rowOff>
    </xdr:from>
    <xdr:to>
      <xdr:col>12</xdr:col>
      <xdr:colOff>0</xdr:colOff>
      <xdr:row>289</xdr:row>
      <xdr:rowOff>790575</xdr:rowOff>
    </xdr:to>
    <xdr:pic>
      <xdr:nvPicPr>
        <xdr:cNvPr id="151" name="Picture 120" descr="бокал барный №2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79377775"/>
          <a:ext cx="1181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290</xdr:row>
      <xdr:rowOff>104775</xdr:rowOff>
    </xdr:from>
    <xdr:to>
      <xdr:col>11</xdr:col>
      <xdr:colOff>1200150</xdr:colOff>
      <xdr:row>290</xdr:row>
      <xdr:rowOff>838200</xdr:rowOff>
    </xdr:to>
    <xdr:pic>
      <xdr:nvPicPr>
        <xdr:cNvPr id="152" name="Picture 121" descr="бокал барный №3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80444575"/>
          <a:ext cx="1181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292</xdr:row>
      <xdr:rowOff>180975</xdr:rowOff>
    </xdr:from>
    <xdr:to>
      <xdr:col>11</xdr:col>
      <xdr:colOff>1209675</xdr:colOff>
      <xdr:row>292</xdr:row>
      <xdr:rowOff>781050</xdr:rowOff>
    </xdr:to>
    <xdr:pic>
      <xdr:nvPicPr>
        <xdr:cNvPr id="153" name="Picture 129" descr="сервиз чайный ностальгия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82501975"/>
          <a:ext cx="1181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249</xdr:row>
      <xdr:rowOff>66675</xdr:rowOff>
    </xdr:from>
    <xdr:to>
      <xdr:col>11</xdr:col>
      <xdr:colOff>1152525</xdr:colOff>
      <xdr:row>249</xdr:row>
      <xdr:rowOff>933450</xdr:rowOff>
    </xdr:to>
    <xdr:pic>
      <xdr:nvPicPr>
        <xdr:cNvPr id="154" name="Picture 139" descr="салфетница премиум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39791875"/>
          <a:ext cx="1114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245</xdr:row>
      <xdr:rowOff>28575</xdr:rowOff>
    </xdr:from>
    <xdr:to>
      <xdr:col>11</xdr:col>
      <xdr:colOff>1181100</xdr:colOff>
      <xdr:row>245</xdr:row>
      <xdr:rowOff>781050</xdr:rowOff>
    </xdr:to>
    <xdr:pic>
      <xdr:nvPicPr>
        <xdr:cNvPr id="155" name="Picture 140" descr="набор для специй дуо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35791375"/>
          <a:ext cx="1171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247</xdr:row>
      <xdr:rowOff>47625</xdr:rowOff>
    </xdr:from>
    <xdr:to>
      <xdr:col>11</xdr:col>
      <xdr:colOff>1133475</xdr:colOff>
      <xdr:row>247</xdr:row>
      <xdr:rowOff>981075</xdr:rowOff>
    </xdr:to>
    <xdr:pic>
      <xdr:nvPicPr>
        <xdr:cNvPr id="156" name="Picture 141" descr="набор для специй кватро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37791625"/>
          <a:ext cx="990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248</xdr:row>
      <xdr:rowOff>38100</xdr:rowOff>
    </xdr:from>
    <xdr:to>
      <xdr:col>11</xdr:col>
      <xdr:colOff>1171575</xdr:colOff>
      <xdr:row>248</xdr:row>
      <xdr:rowOff>981075</xdr:rowOff>
    </xdr:to>
    <xdr:pic>
      <xdr:nvPicPr>
        <xdr:cNvPr id="157" name="Picture 142" descr="набор для специй макси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8772700"/>
          <a:ext cx="11049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246</xdr:row>
      <xdr:rowOff>66675</xdr:rowOff>
    </xdr:from>
    <xdr:to>
      <xdr:col>11</xdr:col>
      <xdr:colOff>1190625</xdr:colOff>
      <xdr:row>246</xdr:row>
      <xdr:rowOff>866775</xdr:rowOff>
    </xdr:to>
    <xdr:pic>
      <xdr:nvPicPr>
        <xdr:cNvPr id="158" name="Picture 143" descr="набор для специй трио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36820075"/>
          <a:ext cx="1162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252</xdr:row>
      <xdr:rowOff>38100</xdr:rowOff>
    </xdr:from>
    <xdr:to>
      <xdr:col>11</xdr:col>
      <xdr:colOff>1162050</xdr:colOff>
      <xdr:row>252</xdr:row>
      <xdr:rowOff>952500</xdr:rowOff>
    </xdr:to>
    <xdr:pic>
      <xdr:nvPicPr>
        <xdr:cNvPr id="159" name="Picture 10441" descr="супник Новарусса №2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27351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254</xdr:row>
      <xdr:rowOff>38100</xdr:rowOff>
    </xdr:from>
    <xdr:to>
      <xdr:col>11</xdr:col>
      <xdr:colOff>1123950</xdr:colOff>
      <xdr:row>254</xdr:row>
      <xdr:rowOff>971550</xdr:rowOff>
    </xdr:to>
    <xdr:pic>
      <xdr:nvPicPr>
        <xdr:cNvPr id="160" name="Picture 10446" descr="горшок для запекания Новарусса №5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44716300"/>
          <a:ext cx="1057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278</xdr:row>
      <xdr:rowOff>152400</xdr:rowOff>
    </xdr:from>
    <xdr:to>
      <xdr:col>11</xdr:col>
      <xdr:colOff>1200150</xdr:colOff>
      <xdr:row>278</xdr:row>
      <xdr:rowOff>771525</xdr:rowOff>
    </xdr:to>
    <xdr:pic>
      <xdr:nvPicPr>
        <xdr:cNvPr id="161" name="Picture 10460" descr="Тарелка глубокая скифская бол Красн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68605000"/>
          <a:ext cx="1171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293</xdr:row>
      <xdr:rowOff>28575</xdr:rowOff>
    </xdr:from>
    <xdr:to>
      <xdr:col>11</xdr:col>
      <xdr:colOff>1209675</xdr:colOff>
      <xdr:row>293</xdr:row>
      <xdr:rowOff>828675</xdr:rowOff>
    </xdr:to>
    <xdr:pic>
      <xdr:nvPicPr>
        <xdr:cNvPr id="162" name="Picture 10466" descr="сервиз ностальгия кофейный малый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83340175"/>
          <a:ext cx="1200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302</xdr:row>
      <xdr:rowOff>19050</xdr:rowOff>
    </xdr:from>
    <xdr:to>
      <xdr:col>11</xdr:col>
      <xdr:colOff>1171575</xdr:colOff>
      <xdr:row>303</xdr:row>
      <xdr:rowOff>0</xdr:rowOff>
    </xdr:to>
    <xdr:pic>
      <xdr:nvPicPr>
        <xdr:cNvPr id="163" name="Picture 10467" descr="чашка ностальгия №2 с бл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92246050"/>
          <a:ext cx="1066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298</xdr:row>
      <xdr:rowOff>38100</xdr:rowOff>
    </xdr:from>
    <xdr:to>
      <xdr:col>11</xdr:col>
      <xdr:colOff>1162050</xdr:colOff>
      <xdr:row>298</xdr:row>
      <xdr:rowOff>952500</xdr:rowOff>
    </xdr:to>
    <xdr:pic>
      <xdr:nvPicPr>
        <xdr:cNvPr id="164" name="Picture 10468" descr="турка Ностальгия Красн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88302700"/>
          <a:ext cx="1000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301</xdr:row>
      <xdr:rowOff>19050</xdr:rowOff>
    </xdr:from>
    <xdr:to>
      <xdr:col>11</xdr:col>
      <xdr:colOff>1209675</xdr:colOff>
      <xdr:row>301</xdr:row>
      <xdr:rowOff>962025</xdr:rowOff>
    </xdr:to>
    <xdr:pic>
      <xdr:nvPicPr>
        <xdr:cNvPr id="165" name="Picture 10469" descr="чашка ностальгия №2 Красн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91255450"/>
          <a:ext cx="1162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294</xdr:row>
      <xdr:rowOff>152400</xdr:rowOff>
    </xdr:from>
    <xdr:to>
      <xdr:col>12</xdr:col>
      <xdr:colOff>0</xdr:colOff>
      <xdr:row>294</xdr:row>
      <xdr:rowOff>781050</xdr:rowOff>
    </xdr:to>
    <xdr:pic>
      <xdr:nvPicPr>
        <xdr:cNvPr id="166" name="Picture 10473" descr="сервиз кофейный ностальгия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84454600"/>
          <a:ext cx="1200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253</xdr:row>
      <xdr:rowOff>180975</xdr:rowOff>
    </xdr:from>
    <xdr:to>
      <xdr:col>11</xdr:col>
      <xdr:colOff>1190625</xdr:colOff>
      <xdr:row>253</xdr:row>
      <xdr:rowOff>790575</xdr:rowOff>
    </xdr:to>
    <xdr:pic>
      <xdr:nvPicPr>
        <xdr:cNvPr id="167" name="Picture 10479" descr="горшок для запекания Новарусса №4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3868575"/>
          <a:ext cx="1162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279</xdr:row>
      <xdr:rowOff>142875</xdr:rowOff>
    </xdr:from>
    <xdr:to>
      <xdr:col>12</xdr:col>
      <xdr:colOff>0</xdr:colOff>
      <xdr:row>279</xdr:row>
      <xdr:rowOff>800100</xdr:rowOff>
    </xdr:to>
    <xdr:pic>
      <xdr:nvPicPr>
        <xdr:cNvPr id="168" name="Picture 10485" descr="тарелка скифская губ сред красн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9586075"/>
          <a:ext cx="12001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282</xdr:row>
      <xdr:rowOff>142875</xdr:rowOff>
    </xdr:from>
    <xdr:to>
      <xdr:col>11</xdr:col>
      <xdr:colOff>1190625</xdr:colOff>
      <xdr:row>282</xdr:row>
      <xdr:rowOff>809625</xdr:rowOff>
    </xdr:to>
    <xdr:pic>
      <xdr:nvPicPr>
        <xdr:cNvPr id="169" name="Picture 10488" descr="блюдо овальное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72557875"/>
          <a:ext cx="1171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271</xdr:row>
      <xdr:rowOff>238125</xdr:rowOff>
    </xdr:from>
    <xdr:to>
      <xdr:col>11</xdr:col>
      <xdr:colOff>1209675</xdr:colOff>
      <xdr:row>271</xdr:row>
      <xdr:rowOff>771525</xdr:rowOff>
    </xdr:to>
    <xdr:pic>
      <xdr:nvPicPr>
        <xdr:cNvPr id="170" name="Picture 10490" descr="форма прямоуг мал КРС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61756525"/>
          <a:ext cx="1200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260</xdr:row>
      <xdr:rowOff>38100</xdr:rowOff>
    </xdr:from>
    <xdr:to>
      <xdr:col>11</xdr:col>
      <xdr:colOff>1162050</xdr:colOff>
      <xdr:row>260</xdr:row>
      <xdr:rowOff>971550</xdr:rowOff>
    </xdr:to>
    <xdr:pic>
      <xdr:nvPicPr>
        <xdr:cNvPr id="171" name="Picture 10495" descr="ГДЖ Русский КРС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50659900"/>
          <a:ext cx="1114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257</xdr:row>
      <xdr:rowOff>38100</xdr:rowOff>
    </xdr:from>
    <xdr:to>
      <xdr:col>11</xdr:col>
      <xdr:colOff>1143000</xdr:colOff>
      <xdr:row>257</xdr:row>
      <xdr:rowOff>933450</xdr:rowOff>
    </xdr:to>
    <xdr:pic>
      <xdr:nvPicPr>
        <xdr:cNvPr id="172" name="Picture 10498" descr="ГДЖ Лакомка КРС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76881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286</xdr:row>
      <xdr:rowOff>47625</xdr:rowOff>
    </xdr:from>
    <xdr:to>
      <xdr:col>11</xdr:col>
      <xdr:colOff>1209675</xdr:colOff>
      <xdr:row>286</xdr:row>
      <xdr:rowOff>923925</xdr:rowOff>
    </xdr:to>
    <xdr:pic>
      <xdr:nvPicPr>
        <xdr:cNvPr id="173" name="Picture 10499" descr="набор для холодца Белогорье КРС1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76425025"/>
          <a:ext cx="1181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285</xdr:row>
      <xdr:rowOff>161925</xdr:rowOff>
    </xdr:from>
    <xdr:to>
      <xdr:col>11</xdr:col>
      <xdr:colOff>1162050</xdr:colOff>
      <xdr:row>285</xdr:row>
      <xdr:rowOff>742950</xdr:rowOff>
    </xdr:to>
    <xdr:pic>
      <xdr:nvPicPr>
        <xdr:cNvPr id="174" name="Picture 10504" descr="миска рус бол КРС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75548725"/>
          <a:ext cx="1095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284</xdr:row>
      <xdr:rowOff>142875</xdr:rowOff>
    </xdr:from>
    <xdr:to>
      <xdr:col>11</xdr:col>
      <xdr:colOff>1200150</xdr:colOff>
      <xdr:row>284</xdr:row>
      <xdr:rowOff>790575</xdr:rowOff>
    </xdr:to>
    <xdr:pic>
      <xdr:nvPicPr>
        <xdr:cNvPr id="175" name="Picture 10505" descr="миска рус мал КРС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74539075"/>
          <a:ext cx="1181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239</xdr:row>
      <xdr:rowOff>209550</xdr:rowOff>
    </xdr:from>
    <xdr:to>
      <xdr:col>11</xdr:col>
      <xdr:colOff>1200150</xdr:colOff>
      <xdr:row>239</xdr:row>
      <xdr:rowOff>800100</xdr:rowOff>
    </xdr:to>
    <xdr:pic>
      <xdr:nvPicPr>
        <xdr:cNvPr id="176" name="Picture 10508" descr="салатник Модерн №1 КРС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30028750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243</xdr:row>
      <xdr:rowOff>190500</xdr:rowOff>
    </xdr:from>
    <xdr:to>
      <xdr:col>11</xdr:col>
      <xdr:colOff>1190625</xdr:colOff>
      <xdr:row>243</xdr:row>
      <xdr:rowOff>819150</xdr:rowOff>
    </xdr:to>
    <xdr:pic>
      <xdr:nvPicPr>
        <xdr:cNvPr id="177" name="Picture 10510" descr="розетка КРС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33972100"/>
          <a:ext cx="1066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273</xdr:row>
      <xdr:rowOff>95250</xdr:rowOff>
    </xdr:from>
    <xdr:to>
      <xdr:col>11</xdr:col>
      <xdr:colOff>1190625</xdr:colOff>
      <xdr:row>273</xdr:row>
      <xdr:rowOff>819150</xdr:rowOff>
    </xdr:to>
    <xdr:pic>
      <xdr:nvPicPr>
        <xdr:cNvPr id="178" name="Picture 10512" descr="сковорода с крышкой КРС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3594850"/>
          <a:ext cx="1171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241</xdr:row>
      <xdr:rowOff>209550</xdr:rowOff>
    </xdr:from>
    <xdr:to>
      <xdr:col>11</xdr:col>
      <xdr:colOff>1190625</xdr:colOff>
      <xdr:row>241</xdr:row>
      <xdr:rowOff>771525</xdr:rowOff>
    </xdr:to>
    <xdr:pic>
      <xdr:nvPicPr>
        <xdr:cNvPr id="179" name="Picture 10513" descr="салатник Модерн №2 КРС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32009950"/>
          <a:ext cx="1181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240</xdr:row>
      <xdr:rowOff>161925</xdr:rowOff>
    </xdr:from>
    <xdr:to>
      <xdr:col>11</xdr:col>
      <xdr:colOff>1200150</xdr:colOff>
      <xdr:row>240</xdr:row>
      <xdr:rowOff>742950</xdr:rowOff>
    </xdr:to>
    <xdr:pic>
      <xdr:nvPicPr>
        <xdr:cNvPr id="180" name="Picture 10514" descr="салатник модерн №3 КРС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30971725"/>
          <a:ext cx="1162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274</xdr:row>
      <xdr:rowOff>200025</xdr:rowOff>
    </xdr:from>
    <xdr:to>
      <xdr:col>11</xdr:col>
      <xdr:colOff>1200150</xdr:colOff>
      <xdr:row>274</xdr:row>
      <xdr:rowOff>790575</xdr:rowOff>
    </xdr:to>
    <xdr:pic>
      <xdr:nvPicPr>
        <xdr:cNvPr id="181" name="Picture 10516" descr="сковорода без крышки КРС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4690225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275</xdr:row>
      <xdr:rowOff>66675</xdr:rowOff>
    </xdr:from>
    <xdr:to>
      <xdr:col>11</xdr:col>
      <xdr:colOff>1200150</xdr:colOff>
      <xdr:row>275</xdr:row>
      <xdr:rowOff>857250</xdr:rowOff>
    </xdr:to>
    <xdr:pic>
      <xdr:nvPicPr>
        <xdr:cNvPr id="182" name="Picture 10518" descr="сотейник Кватро КРС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65547475"/>
          <a:ext cx="1162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267</xdr:row>
      <xdr:rowOff>28575</xdr:rowOff>
    </xdr:from>
    <xdr:to>
      <xdr:col>11</xdr:col>
      <xdr:colOff>1143000</xdr:colOff>
      <xdr:row>267</xdr:row>
      <xdr:rowOff>962025</xdr:rowOff>
    </xdr:to>
    <xdr:pic>
      <xdr:nvPicPr>
        <xdr:cNvPr id="183" name="Picture 10519" descr="тажин №1 КРС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57584575"/>
          <a:ext cx="9715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268</xdr:row>
      <xdr:rowOff>95250</xdr:rowOff>
    </xdr:from>
    <xdr:to>
      <xdr:col>11</xdr:col>
      <xdr:colOff>1209675</xdr:colOff>
      <xdr:row>268</xdr:row>
      <xdr:rowOff>771525</xdr:rowOff>
    </xdr:to>
    <xdr:pic>
      <xdr:nvPicPr>
        <xdr:cNvPr id="184" name="Picture 10520" descr="тажин №2 КРС1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58641850"/>
          <a:ext cx="11811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269</xdr:row>
      <xdr:rowOff>47625</xdr:rowOff>
    </xdr:from>
    <xdr:to>
      <xdr:col>11</xdr:col>
      <xdr:colOff>1028700</xdr:colOff>
      <xdr:row>269</xdr:row>
      <xdr:rowOff>885825</xdr:rowOff>
    </xdr:to>
    <xdr:pic>
      <xdr:nvPicPr>
        <xdr:cNvPr id="185" name="Picture 10521" descr="тажин №3 КРС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59584825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265</xdr:row>
      <xdr:rowOff>152400</xdr:rowOff>
    </xdr:from>
    <xdr:to>
      <xdr:col>11</xdr:col>
      <xdr:colOff>1066800</xdr:colOff>
      <xdr:row>265</xdr:row>
      <xdr:rowOff>714375</xdr:rowOff>
    </xdr:to>
    <xdr:pic>
      <xdr:nvPicPr>
        <xdr:cNvPr id="186" name="Picture 10523" descr="кастрюля КРС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55727200"/>
          <a:ext cx="1028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266</xdr:row>
      <xdr:rowOff>171450</xdr:rowOff>
    </xdr:from>
    <xdr:to>
      <xdr:col>11</xdr:col>
      <xdr:colOff>1200150</xdr:colOff>
      <xdr:row>266</xdr:row>
      <xdr:rowOff>819150</xdr:rowOff>
    </xdr:to>
    <xdr:pic>
      <xdr:nvPicPr>
        <xdr:cNvPr id="187" name="Picture 10524" descr="кастрюля КРС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56736850"/>
          <a:ext cx="1190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295</xdr:row>
      <xdr:rowOff>28575</xdr:rowOff>
    </xdr:from>
    <xdr:to>
      <xdr:col>11</xdr:col>
      <xdr:colOff>1209675</xdr:colOff>
      <xdr:row>295</xdr:row>
      <xdr:rowOff>876300</xdr:rowOff>
    </xdr:to>
    <xdr:pic>
      <xdr:nvPicPr>
        <xdr:cNvPr id="188" name="Picture 10525" descr="чайник кроха мл КРС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85321375"/>
          <a:ext cx="1181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256</xdr:row>
      <xdr:rowOff>9525</xdr:rowOff>
    </xdr:from>
    <xdr:to>
      <xdr:col>11</xdr:col>
      <xdr:colOff>1076325</xdr:colOff>
      <xdr:row>256</xdr:row>
      <xdr:rowOff>981075</xdr:rowOff>
    </xdr:to>
    <xdr:pic>
      <xdr:nvPicPr>
        <xdr:cNvPr id="189" name="Picture 10526" descr="ГДЖ №1 КРС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46668925"/>
          <a:ext cx="914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261</xdr:row>
      <xdr:rowOff>38100</xdr:rowOff>
    </xdr:from>
    <xdr:to>
      <xdr:col>11</xdr:col>
      <xdr:colOff>1085850</xdr:colOff>
      <xdr:row>261</xdr:row>
      <xdr:rowOff>971550</xdr:rowOff>
    </xdr:to>
    <xdr:pic>
      <xdr:nvPicPr>
        <xdr:cNvPr id="190" name="Picture 10527" descr="ГДЖ №10 КРС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51650500"/>
          <a:ext cx="9144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255</xdr:row>
      <xdr:rowOff>38100</xdr:rowOff>
    </xdr:from>
    <xdr:to>
      <xdr:col>11</xdr:col>
      <xdr:colOff>1181100</xdr:colOff>
      <xdr:row>255</xdr:row>
      <xdr:rowOff>962025</xdr:rowOff>
    </xdr:to>
    <xdr:pic>
      <xdr:nvPicPr>
        <xdr:cNvPr id="191" name="Picture 10528" descr="ГДЖ Лакомка №2 КРС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45706900"/>
          <a:ext cx="1038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277</xdr:row>
      <xdr:rowOff>76200</xdr:rowOff>
    </xdr:from>
    <xdr:to>
      <xdr:col>12</xdr:col>
      <xdr:colOff>0</xdr:colOff>
      <xdr:row>277</xdr:row>
      <xdr:rowOff>895350</xdr:rowOff>
    </xdr:to>
    <xdr:pic>
      <xdr:nvPicPr>
        <xdr:cNvPr id="192" name="Picture 10529" descr="кокотница Новарусса КРС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67538200"/>
          <a:ext cx="1181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276</xdr:row>
      <xdr:rowOff>47625</xdr:rowOff>
    </xdr:from>
    <xdr:to>
      <xdr:col>11</xdr:col>
      <xdr:colOff>1209675</xdr:colOff>
      <xdr:row>276</xdr:row>
      <xdr:rowOff>819150</xdr:rowOff>
    </xdr:to>
    <xdr:pic>
      <xdr:nvPicPr>
        <xdr:cNvPr id="193" name="Picture 10532" descr="судок для запекания Русский КРС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6519025"/>
          <a:ext cx="119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244</xdr:row>
      <xdr:rowOff>142875</xdr:rowOff>
    </xdr:from>
    <xdr:to>
      <xdr:col>12</xdr:col>
      <xdr:colOff>0</xdr:colOff>
      <xdr:row>244</xdr:row>
      <xdr:rowOff>857250</xdr:rowOff>
    </xdr:to>
    <xdr:pic>
      <xdr:nvPicPr>
        <xdr:cNvPr id="194" name="Picture 10533" descr="пиала Классика КРС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34915075"/>
          <a:ext cx="1209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236</xdr:row>
      <xdr:rowOff>104775</xdr:rowOff>
    </xdr:from>
    <xdr:to>
      <xdr:col>12</xdr:col>
      <xdr:colOff>0</xdr:colOff>
      <xdr:row>236</xdr:row>
      <xdr:rowOff>695325</xdr:rowOff>
    </xdr:to>
    <xdr:pic>
      <xdr:nvPicPr>
        <xdr:cNvPr id="195" name="Picture 10537" descr="салатник Удачный бол КРС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6952175"/>
          <a:ext cx="1190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280</xdr:row>
      <xdr:rowOff>200025</xdr:rowOff>
    </xdr:from>
    <xdr:to>
      <xdr:col>11</xdr:col>
      <xdr:colOff>1200150</xdr:colOff>
      <xdr:row>280</xdr:row>
      <xdr:rowOff>800100</xdr:rowOff>
    </xdr:to>
    <xdr:pic>
      <xdr:nvPicPr>
        <xdr:cNvPr id="196" name="Picture 10541" descr="тарелка скиф мал КРС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70633825"/>
          <a:ext cx="1162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291</xdr:row>
      <xdr:rowOff>104775</xdr:rowOff>
    </xdr:from>
    <xdr:to>
      <xdr:col>12</xdr:col>
      <xdr:colOff>0</xdr:colOff>
      <xdr:row>291</xdr:row>
      <xdr:rowOff>723900</xdr:rowOff>
    </xdr:to>
    <xdr:pic>
      <xdr:nvPicPr>
        <xdr:cNvPr id="197" name="Picture 10544" descr="сервиз Элегант КРС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81435175"/>
          <a:ext cx="1200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237</xdr:row>
      <xdr:rowOff>133350</xdr:rowOff>
    </xdr:from>
    <xdr:to>
      <xdr:col>11</xdr:col>
      <xdr:colOff>1209675</xdr:colOff>
      <xdr:row>237</xdr:row>
      <xdr:rowOff>838200</xdr:rowOff>
    </xdr:to>
    <xdr:pic>
      <xdr:nvPicPr>
        <xdr:cNvPr id="198" name="Picture 10547" descr="салатник удачный сред КРС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27971350"/>
          <a:ext cx="1152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296</xdr:row>
      <xdr:rowOff>19050</xdr:rowOff>
    </xdr:from>
    <xdr:to>
      <xdr:col>12</xdr:col>
      <xdr:colOff>0</xdr:colOff>
      <xdr:row>296</xdr:row>
      <xdr:rowOff>866775</xdr:rowOff>
    </xdr:to>
    <xdr:pic>
      <xdr:nvPicPr>
        <xdr:cNvPr id="199" name="Рисунок 1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86302450"/>
          <a:ext cx="1181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250</xdr:row>
      <xdr:rowOff>47625</xdr:rowOff>
    </xdr:from>
    <xdr:to>
      <xdr:col>11</xdr:col>
      <xdr:colOff>990600</xdr:colOff>
      <xdr:row>251</xdr:row>
      <xdr:rowOff>0</xdr:rowOff>
    </xdr:to>
    <xdr:pic>
      <xdr:nvPicPr>
        <xdr:cNvPr id="200" name="Picture 10482" descr="банка ретро красная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40763425"/>
          <a:ext cx="6858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258</xdr:row>
      <xdr:rowOff>9525</xdr:rowOff>
    </xdr:from>
    <xdr:to>
      <xdr:col>11</xdr:col>
      <xdr:colOff>1152525</xdr:colOff>
      <xdr:row>258</xdr:row>
      <xdr:rowOff>971550</xdr:rowOff>
    </xdr:to>
    <xdr:pic>
      <xdr:nvPicPr>
        <xdr:cNvPr id="201" name="Picture 10535" descr="гдж №6 КРС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48650125"/>
          <a:ext cx="9334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262</xdr:row>
      <xdr:rowOff>38100</xdr:rowOff>
    </xdr:from>
    <xdr:to>
      <xdr:col>11</xdr:col>
      <xdr:colOff>1038225</xdr:colOff>
      <xdr:row>262</xdr:row>
      <xdr:rowOff>885825</xdr:rowOff>
    </xdr:to>
    <xdr:pic>
      <xdr:nvPicPr>
        <xdr:cNvPr id="202" name="Picture 10461" descr="горшочек мечта хозяйки Крас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52641100"/>
          <a:ext cx="809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264</xdr:row>
      <xdr:rowOff>228600</xdr:rowOff>
    </xdr:from>
    <xdr:to>
      <xdr:col>11</xdr:col>
      <xdr:colOff>1085850</xdr:colOff>
      <xdr:row>264</xdr:row>
      <xdr:rowOff>723900</xdr:rowOff>
    </xdr:to>
    <xdr:pic>
      <xdr:nvPicPr>
        <xdr:cNvPr id="203" name="Picture 10522" descr="кастрюля КРС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54812800"/>
          <a:ext cx="904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287</xdr:row>
      <xdr:rowOff>28575</xdr:rowOff>
    </xdr:from>
    <xdr:to>
      <xdr:col>11</xdr:col>
      <xdr:colOff>971550</xdr:colOff>
      <xdr:row>287</xdr:row>
      <xdr:rowOff>962025</xdr:rowOff>
    </xdr:to>
    <xdr:pic>
      <xdr:nvPicPr>
        <xdr:cNvPr id="204" name="Picture 10530" descr="набор для холодца Русский КРС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77396575"/>
          <a:ext cx="6000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283</xdr:row>
      <xdr:rowOff>9525</xdr:rowOff>
    </xdr:from>
    <xdr:to>
      <xdr:col>11</xdr:col>
      <xdr:colOff>1009650</xdr:colOff>
      <xdr:row>283</xdr:row>
      <xdr:rowOff>962025</xdr:rowOff>
    </xdr:to>
    <xdr:pic>
      <xdr:nvPicPr>
        <xdr:cNvPr id="205" name="Picture 10503" descr="миска для вторых КРС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73415125"/>
          <a:ext cx="771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297</xdr:row>
      <xdr:rowOff>9525</xdr:rowOff>
    </xdr:from>
    <xdr:to>
      <xdr:col>11</xdr:col>
      <xdr:colOff>971550</xdr:colOff>
      <xdr:row>297</xdr:row>
      <xdr:rowOff>971550</xdr:rowOff>
    </xdr:to>
    <xdr:pic>
      <xdr:nvPicPr>
        <xdr:cNvPr id="206" name="Picture 10496" descr="вазон-стакан КРС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7283525"/>
          <a:ext cx="600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299</xdr:row>
      <xdr:rowOff>9525</xdr:rowOff>
    </xdr:from>
    <xdr:to>
      <xdr:col>11</xdr:col>
      <xdr:colOff>1085850</xdr:colOff>
      <xdr:row>299</xdr:row>
      <xdr:rowOff>904875</xdr:rowOff>
    </xdr:to>
    <xdr:pic>
      <xdr:nvPicPr>
        <xdr:cNvPr id="207" name="Picture 10477" descr="кофейник Ностальгия крас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89264725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257175</xdr:colOff>
      <xdr:row>300</xdr:row>
      <xdr:rowOff>38100</xdr:rowOff>
    </xdr:from>
    <xdr:to>
      <xdr:col>11</xdr:col>
      <xdr:colOff>1095375</xdr:colOff>
      <xdr:row>300</xdr:row>
      <xdr:rowOff>971550</xdr:rowOff>
    </xdr:to>
    <xdr:pic>
      <xdr:nvPicPr>
        <xdr:cNvPr id="208" name="Picture 10476" descr="сахарница Ностальгия кофейная красн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90283900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503</xdr:row>
      <xdr:rowOff>19050</xdr:rowOff>
    </xdr:from>
    <xdr:to>
      <xdr:col>11</xdr:col>
      <xdr:colOff>1200150</xdr:colOff>
      <xdr:row>503</xdr:row>
      <xdr:rowOff>914400</xdr:rowOff>
    </xdr:to>
    <xdr:pic>
      <xdr:nvPicPr>
        <xdr:cNvPr id="209" name="Picture 23" descr="CIMG01911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885086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472</xdr:row>
      <xdr:rowOff>28575</xdr:rowOff>
    </xdr:from>
    <xdr:to>
      <xdr:col>12</xdr:col>
      <xdr:colOff>0</xdr:colOff>
      <xdr:row>472</xdr:row>
      <xdr:rowOff>933450</xdr:rowOff>
    </xdr:to>
    <xdr:pic>
      <xdr:nvPicPr>
        <xdr:cNvPr id="210" name="Picture 25" descr="DSCN6451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578096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502</xdr:row>
      <xdr:rowOff>9525</xdr:rowOff>
    </xdr:from>
    <xdr:to>
      <xdr:col>11</xdr:col>
      <xdr:colOff>1209675</xdr:colOff>
      <xdr:row>502</xdr:row>
      <xdr:rowOff>904875</xdr:rowOff>
    </xdr:to>
    <xdr:pic>
      <xdr:nvPicPr>
        <xdr:cNvPr id="211" name="Picture 26" descr="DSCN6471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875085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459</xdr:row>
      <xdr:rowOff>38100</xdr:rowOff>
    </xdr:from>
    <xdr:to>
      <xdr:col>11</xdr:col>
      <xdr:colOff>1190625</xdr:colOff>
      <xdr:row>459</xdr:row>
      <xdr:rowOff>904875</xdr:rowOff>
    </xdr:to>
    <xdr:pic>
      <xdr:nvPicPr>
        <xdr:cNvPr id="212" name="Picture 29" descr="Бочонок Соль стар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494132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470</xdr:row>
      <xdr:rowOff>28575</xdr:rowOff>
    </xdr:from>
    <xdr:to>
      <xdr:col>11</xdr:col>
      <xdr:colOff>1171575</xdr:colOff>
      <xdr:row>470</xdr:row>
      <xdr:rowOff>895350</xdr:rowOff>
    </xdr:to>
    <xdr:pic>
      <xdr:nvPicPr>
        <xdr:cNvPr id="213" name="Picture 30" descr="ГДЖ №5 стар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5582840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495</xdr:row>
      <xdr:rowOff>38100</xdr:rowOff>
    </xdr:from>
    <xdr:to>
      <xdr:col>11</xdr:col>
      <xdr:colOff>1200150</xdr:colOff>
      <xdr:row>495</xdr:row>
      <xdr:rowOff>914400</xdr:rowOff>
    </xdr:to>
    <xdr:pic>
      <xdr:nvPicPr>
        <xdr:cNvPr id="214" name="Picture 40" descr="Чайник кроха стар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8060292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457</xdr:row>
      <xdr:rowOff>28575</xdr:rowOff>
    </xdr:from>
    <xdr:to>
      <xdr:col>11</xdr:col>
      <xdr:colOff>1152525</xdr:colOff>
      <xdr:row>457</xdr:row>
      <xdr:rowOff>866775</xdr:rowOff>
    </xdr:to>
    <xdr:pic>
      <xdr:nvPicPr>
        <xdr:cNvPr id="215" name="Picture 49" descr="DSCN6511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2950600"/>
          <a:ext cx="1114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500</xdr:row>
      <xdr:rowOff>19050</xdr:rowOff>
    </xdr:from>
    <xdr:to>
      <xdr:col>11</xdr:col>
      <xdr:colOff>1209675</xdr:colOff>
      <xdr:row>500</xdr:row>
      <xdr:rowOff>904875</xdr:rowOff>
    </xdr:to>
    <xdr:pic>
      <xdr:nvPicPr>
        <xdr:cNvPr id="216" name="Picture 50" descr="DSCN6532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855368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499</xdr:row>
      <xdr:rowOff>19050</xdr:rowOff>
    </xdr:from>
    <xdr:to>
      <xdr:col>11</xdr:col>
      <xdr:colOff>1171575</xdr:colOff>
      <xdr:row>499</xdr:row>
      <xdr:rowOff>847725</xdr:rowOff>
    </xdr:to>
    <xdr:pic>
      <xdr:nvPicPr>
        <xdr:cNvPr id="217" name="Picture 51" descr="DSCN6529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84546275"/>
          <a:ext cx="1104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477</xdr:row>
      <xdr:rowOff>9525</xdr:rowOff>
    </xdr:from>
    <xdr:to>
      <xdr:col>11</xdr:col>
      <xdr:colOff>1200150</xdr:colOff>
      <xdr:row>477</xdr:row>
      <xdr:rowOff>904875</xdr:rowOff>
    </xdr:to>
    <xdr:pic>
      <xdr:nvPicPr>
        <xdr:cNvPr id="218" name="Picture 52" descr="DSCN6587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627435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460</xdr:row>
      <xdr:rowOff>28575</xdr:rowOff>
    </xdr:from>
    <xdr:to>
      <xdr:col>11</xdr:col>
      <xdr:colOff>1200150</xdr:colOff>
      <xdr:row>460</xdr:row>
      <xdr:rowOff>904875</xdr:rowOff>
    </xdr:to>
    <xdr:pic>
      <xdr:nvPicPr>
        <xdr:cNvPr id="219" name="Picture 53" descr="DSCN6543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59224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452</xdr:row>
      <xdr:rowOff>28575</xdr:rowOff>
    </xdr:from>
    <xdr:to>
      <xdr:col>11</xdr:col>
      <xdr:colOff>1190625</xdr:colOff>
      <xdr:row>452</xdr:row>
      <xdr:rowOff>904875</xdr:rowOff>
    </xdr:to>
    <xdr:pic>
      <xdr:nvPicPr>
        <xdr:cNvPr id="220" name="Picture 54" descr="DSCN6545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37997600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456</xdr:row>
      <xdr:rowOff>19050</xdr:rowOff>
    </xdr:from>
    <xdr:to>
      <xdr:col>11</xdr:col>
      <xdr:colOff>1209675</xdr:colOff>
      <xdr:row>456</xdr:row>
      <xdr:rowOff>914400</xdr:rowOff>
    </xdr:to>
    <xdr:pic>
      <xdr:nvPicPr>
        <xdr:cNvPr id="221" name="Picture 55" descr="DSCN6547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19504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453</xdr:row>
      <xdr:rowOff>28575</xdr:rowOff>
    </xdr:from>
    <xdr:to>
      <xdr:col>11</xdr:col>
      <xdr:colOff>1181100</xdr:colOff>
      <xdr:row>453</xdr:row>
      <xdr:rowOff>895350</xdr:rowOff>
    </xdr:to>
    <xdr:pic>
      <xdr:nvPicPr>
        <xdr:cNvPr id="222" name="Picture 56" descr="DSCN6549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3898820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455</xdr:row>
      <xdr:rowOff>19050</xdr:rowOff>
    </xdr:from>
    <xdr:to>
      <xdr:col>12</xdr:col>
      <xdr:colOff>0</xdr:colOff>
      <xdr:row>455</xdr:row>
      <xdr:rowOff>923925</xdr:rowOff>
    </xdr:to>
    <xdr:pic>
      <xdr:nvPicPr>
        <xdr:cNvPr id="223" name="Picture 57" descr="DSCN6551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09598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450</xdr:row>
      <xdr:rowOff>57150</xdr:rowOff>
    </xdr:from>
    <xdr:to>
      <xdr:col>12</xdr:col>
      <xdr:colOff>0</xdr:colOff>
      <xdr:row>450</xdr:row>
      <xdr:rowOff>942975</xdr:rowOff>
    </xdr:to>
    <xdr:pic>
      <xdr:nvPicPr>
        <xdr:cNvPr id="224" name="Picture 58" descr="DSCN6553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360449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454</xdr:row>
      <xdr:rowOff>9525</xdr:rowOff>
    </xdr:from>
    <xdr:to>
      <xdr:col>11</xdr:col>
      <xdr:colOff>1181100</xdr:colOff>
      <xdr:row>454</xdr:row>
      <xdr:rowOff>885825</xdr:rowOff>
    </xdr:to>
    <xdr:pic>
      <xdr:nvPicPr>
        <xdr:cNvPr id="225" name="Picture 59" descr="DSCN6555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39959750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478</xdr:row>
      <xdr:rowOff>19050</xdr:rowOff>
    </xdr:from>
    <xdr:to>
      <xdr:col>11</xdr:col>
      <xdr:colOff>1200150</xdr:colOff>
      <xdr:row>478</xdr:row>
      <xdr:rowOff>895350</xdr:rowOff>
    </xdr:to>
    <xdr:pic>
      <xdr:nvPicPr>
        <xdr:cNvPr id="226" name="Picture 61" descr="DSCN6579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6374367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487</xdr:row>
      <xdr:rowOff>19050</xdr:rowOff>
    </xdr:from>
    <xdr:to>
      <xdr:col>11</xdr:col>
      <xdr:colOff>1209675</xdr:colOff>
      <xdr:row>487</xdr:row>
      <xdr:rowOff>904875</xdr:rowOff>
    </xdr:to>
    <xdr:pic>
      <xdr:nvPicPr>
        <xdr:cNvPr id="227" name="Picture 63" descr="DSCN6669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26590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458</xdr:row>
      <xdr:rowOff>28575</xdr:rowOff>
    </xdr:from>
    <xdr:to>
      <xdr:col>11</xdr:col>
      <xdr:colOff>1190625</xdr:colOff>
      <xdr:row>458</xdr:row>
      <xdr:rowOff>904875</xdr:rowOff>
    </xdr:to>
    <xdr:pic>
      <xdr:nvPicPr>
        <xdr:cNvPr id="228" name="Picture 66" descr="DSCN6606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3941200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482</xdr:row>
      <xdr:rowOff>219075</xdr:rowOff>
    </xdr:from>
    <xdr:to>
      <xdr:col>11</xdr:col>
      <xdr:colOff>1123950</xdr:colOff>
      <xdr:row>482</xdr:row>
      <xdr:rowOff>685800</xdr:rowOff>
    </xdr:to>
    <xdr:pic>
      <xdr:nvPicPr>
        <xdr:cNvPr id="229" name="Picture 70" descr="Миска для 2-х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67906100"/>
          <a:ext cx="1066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475</xdr:row>
      <xdr:rowOff>28575</xdr:rowOff>
    </xdr:from>
    <xdr:to>
      <xdr:col>11</xdr:col>
      <xdr:colOff>1123950</xdr:colOff>
      <xdr:row>475</xdr:row>
      <xdr:rowOff>981075</xdr:rowOff>
    </xdr:to>
    <xdr:pic>
      <xdr:nvPicPr>
        <xdr:cNvPr id="230" name="Picture 71" descr="ГДЖ №10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6078140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480</xdr:row>
      <xdr:rowOff>171450</xdr:rowOff>
    </xdr:from>
    <xdr:to>
      <xdr:col>11</xdr:col>
      <xdr:colOff>1190625</xdr:colOff>
      <xdr:row>480</xdr:row>
      <xdr:rowOff>762000</xdr:rowOff>
    </xdr:to>
    <xdr:pic>
      <xdr:nvPicPr>
        <xdr:cNvPr id="231" name="Picture 74" descr="миска рус ср стар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65877275"/>
          <a:ext cx="1143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481</xdr:row>
      <xdr:rowOff>266700</xdr:rowOff>
    </xdr:from>
    <xdr:to>
      <xdr:col>11</xdr:col>
      <xdr:colOff>1095375</xdr:colOff>
      <xdr:row>481</xdr:row>
      <xdr:rowOff>742950</xdr:rowOff>
    </xdr:to>
    <xdr:pic>
      <xdr:nvPicPr>
        <xdr:cNvPr id="232" name="Picture 76" descr="миска рус ср стар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66963125"/>
          <a:ext cx="923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476</xdr:row>
      <xdr:rowOff>47625</xdr:rowOff>
    </xdr:from>
    <xdr:to>
      <xdr:col>11</xdr:col>
      <xdr:colOff>1171575</xdr:colOff>
      <xdr:row>476</xdr:row>
      <xdr:rowOff>981075</xdr:rowOff>
    </xdr:to>
    <xdr:pic>
      <xdr:nvPicPr>
        <xdr:cNvPr id="233" name="Picture 77" descr="Без имени-8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61791050"/>
          <a:ext cx="11430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512</xdr:row>
      <xdr:rowOff>28575</xdr:rowOff>
    </xdr:from>
    <xdr:to>
      <xdr:col>11</xdr:col>
      <xdr:colOff>1123950</xdr:colOff>
      <xdr:row>512</xdr:row>
      <xdr:rowOff>962025</xdr:rowOff>
    </xdr:to>
    <xdr:pic>
      <xdr:nvPicPr>
        <xdr:cNvPr id="234" name="Picture 125" descr="кувшин чижик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97433600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479</xdr:row>
      <xdr:rowOff>19050</xdr:rowOff>
    </xdr:from>
    <xdr:to>
      <xdr:col>11</xdr:col>
      <xdr:colOff>1200150</xdr:colOff>
      <xdr:row>479</xdr:row>
      <xdr:rowOff>904875</xdr:rowOff>
    </xdr:to>
    <xdr:pic>
      <xdr:nvPicPr>
        <xdr:cNvPr id="235" name="Picture 159" descr="пельменница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64734275"/>
          <a:ext cx="1190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496</xdr:row>
      <xdr:rowOff>123825</xdr:rowOff>
    </xdr:from>
    <xdr:to>
      <xdr:col>11</xdr:col>
      <xdr:colOff>1200150</xdr:colOff>
      <xdr:row>496</xdr:row>
      <xdr:rowOff>904875</xdr:rowOff>
    </xdr:to>
    <xdr:pic>
      <xdr:nvPicPr>
        <xdr:cNvPr id="236" name="Picture 167" descr="чайник Уют с вкл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81679250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464</xdr:row>
      <xdr:rowOff>28575</xdr:rowOff>
    </xdr:from>
    <xdr:to>
      <xdr:col>11</xdr:col>
      <xdr:colOff>1209675</xdr:colOff>
      <xdr:row>464</xdr:row>
      <xdr:rowOff>866775</xdr:rowOff>
    </xdr:to>
    <xdr:pic>
      <xdr:nvPicPr>
        <xdr:cNvPr id="237" name="Picture 175" descr="бокал барный №1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49884800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465</xdr:row>
      <xdr:rowOff>28575</xdr:rowOff>
    </xdr:from>
    <xdr:to>
      <xdr:col>11</xdr:col>
      <xdr:colOff>1209675</xdr:colOff>
      <xdr:row>465</xdr:row>
      <xdr:rowOff>771525</xdr:rowOff>
    </xdr:to>
    <xdr:pic>
      <xdr:nvPicPr>
        <xdr:cNvPr id="238" name="Picture 176" descr="бокал барный №2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50875400"/>
          <a:ext cx="1171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466</xdr:row>
      <xdr:rowOff>38100</xdr:rowOff>
    </xdr:from>
    <xdr:to>
      <xdr:col>11</xdr:col>
      <xdr:colOff>1171575</xdr:colOff>
      <xdr:row>466</xdr:row>
      <xdr:rowOff>742950</xdr:rowOff>
    </xdr:to>
    <xdr:pic>
      <xdr:nvPicPr>
        <xdr:cNvPr id="239" name="Picture 177" descr="бокал барный №3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51875525"/>
          <a:ext cx="1143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449</xdr:row>
      <xdr:rowOff>95250</xdr:rowOff>
    </xdr:from>
    <xdr:to>
      <xdr:col>11</xdr:col>
      <xdr:colOff>1181100</xdr:colOff>
      <xdr:row>449</xdr:row>
      <xdr:rowOff>847725</xdr:rowOff>
    </xdr:to>
    <xdr:pic>
      <xdr:nvPicPr>
        <xdr:cNvPr id="240" name="Picture 9630" descr="горшочек для меда Русский арт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35092475"/>
          <a:ext cx="116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501</xdr:row>
      <xdr:rowOff>19050</xdr:rowOff>
    </xdr:from>
    <xdr:to>
      <xdr:col>11</xdr:col>
      <xdr:colOff>1162050</xdr:colOff>
      <xdr:row>501</xdr:row>
      <xdr:rowOff>962025</xdr:rowOff>
    </xdr:to>
    <xdr:pic>
      <xdr:nvPicPr>
        <xdr:cNvPr id="241" name="Picture 9631" descr="бокал ностальгия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86527475"/>
          <a:ext cx="9906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471</xdr:row>
      <xdr:rowOff>57150</xdr:rowOff>
    </xdr:from>
    <xdr:to>
      <xdr:col>11</xdr:col>
      <xdr:colOff>1104900</xdr:colOff>
      <xdr:row>471</xdr:row>
      <xdr:rowOff>952500</xdr:rowOff>
    </xdr:to>
    <xdr:pic>
      <xdr:nvPicPr>
        <xdr:cNvPr id="242" name="Picture 9632" descr="гдж Лакомка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847575"/>
          <a:ext cx="981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483</xdr:row>
      <xdr:rowOff>76200</xdr:rowOff>
    </xdr:from>
    <xdr:to>
      <xdr:col>12</xdr:col>
      <xdr:colOff>0</xdr:colOff>
      <xdr:row>483</xdr:row>
      <xdr:rowOff>771525</xdr:rowOff>
    </xdr:to>
    <xdr:pic>
      <xdr:nvPicPr>
        <xdr:cNvPr id="243" name="Picture 9643" descr="тарелка глу скиф бол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68753825"/>
          <a:ext cx="1171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463</xdr:row>
      <xdr:rowOff>28575</xdr:rowOff>
    </xdr:from>
    <xdr:to>
      <xdr:col>11</xdr:col>
      <xdr:colOff>1047750</xdr:colOff>
      <xdr:row>463</xdr:row>
      <xdr:rowOff>904875</xdr:rowOff>
    </xdr:to>
    <xdr:pic>
      <xdr:nvPicPr>
        <xdr:cNvPr id="244" name="Picture 9645" descr="Набор Княжеский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8894200"/>
          <a:ext cx="9810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484</xdr:row>
      <xdr:rowOff>85725</xdr:rowOff>
    </xdr:from>
    <xdr:to>
      <xdr:col>11</xdr:col>
      <xdr:colOff>1152525</xdr:colOff>
      <xdr:row>484</xdr:row>
      <xdr:rowOff>781050</xdr:rowOff>
    </xdr:to>
    <xdr:pic>
      <xdr:nvPicPr>
        <xdr:cNvPr id="245" name="Picture 9646" descr="тарелка глу скиф бол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69753950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474</xdr:row>
      <xdr:rowOff>38100</xdr:rowOff>
    </xdr:from>
    <xdr:to>
      <xdr:col>11</xdr:col>
      <xdr:colOff>1123950</xdr:colOff>
      <xdr:row>474</xdr:row>
      <xdr:rowOff>962025</xdr:rowOff>
    </xdr:to>
    <xdr:pic>
      <xdr:nvPicPr>
        <xdr:cNvPr id="246" name="Picture 9649" descr="гдж Русский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59800325"/>
          <a:ext cx="1104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461</xdr:row>
      <xdr:rowOff>28575</xdr:rowOff>
    </xdr:from>
    <xdr:to>
      <xdr:col>11</xdr:col>
      <xdr:colOff>1200150</xdr:colOff>
      <xdr:row>461</xdr:row>
      <xdr:rowOff>904875</xdr:rowOff>
    </xdr:to>
    <xdr:pic>
      <xdr:nvPicPr>
        <xdr:cNvPr id="247" name="Picture 9651" descr="блинница рус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6913000"/>
          <a:ext cx="1152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488</xdr:row>
      <xdr:rowOff>133350</xdr:rowOff>
    </xdr:from>
    <xdr:to>
      <xdr:col>11</xdr:col>
      <xdr:colOff>1171575</xdr:colOff>
      <xdr:row>488</xdr:row>
      <xdr:rowOff>752475</xdr:rowOff>
    </xdr:to>
    <xdr:pic>
      <xdr:nvPicPr>
        <xdr:cNvPr id="248" name="Picture 9653" descr="пиала Классика СТР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73763975"/>
          <a:ext cx="1076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510</xdr:row>
      <xdr:rowOff>28575</xdr:rowOff>
    </xdr:from>
    <xdr:to>
      <xdr:col>10</xdr:col>
      <xdr:colOff>0</xdr:colOff>
      <xdr:row>510</xdr:row>
      <xdr:rowOff>962025</xdr:rowOff>
    </xdr:to>
    <xdr:pic>
      <xdr:nvPicPr>
        <xdr:cNvPr id="249" name="Picture 9660" descr="кувшин гончарный СТР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495452400"/>
          <a:ext cx="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486</xdr:row>
      <xdr:rowOff>161925</xdr:rowOff>
    </xdr:from>
    <xdr:to>
      <xdr:col>11</xdr:col>
      <xdr:colOff>1190625</xdr:colOff>
      <xdr:row>486</xdr:row>
      <xdr:rowOff>819150</xdr:rowOff>
    </xdr:to>
    <xdr:pic>
      <xdr:nvPicPr>
        <xdr:cNvPr id="250" name="Picture 9664" descr="розетка скифская СТР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1811350"/>
          <a:ext cx="1162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485</xdr:row>
      <xdr:rowOff>142875</xdr:rowOff>
    </xdr:from>
    <xdr:to>
      <xdr:col>11</xdr:col>
      <xdr:colOff>1114425</xdr:colOff>
      <xdr:row>485</xdr:row>
      <xdr:rowOff>723900</xdr:rowOff>
    </xdr:to>
    <xdr:pic>
      <xdr:nvPicPr>
        <xdr:cNvPr id="251" name="Picture 9669" descr="тарелка скифская мал СТР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0801700"/>
          <a:ext cx="1047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490</xdr:row>
      <xdr:rowOff>85725</xdr:rowOff>
    </xdr:from>
    <xdr:to>
      <xdr:col>11</xdr:col>
      <xdr:colOff>1200150</xdr:colOff>
      <xdr:row>490</xdr:row>
      <xdr:rowOff>733425</xdr:rowOff>
    </xdr:to>
    <xdr:pic>
      <xdr:nvPicPr>
        <xdr:cNvPr id="252" name="Picture 9679" descr="салатник удачный сред СТР"/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5697550"/>
          <a:ext cx="1181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491</xdr:row>
      <xdr:rowOff>133350</xdr:rowOff>
    </xdr:from>
    <xdr:to>
      <xdr:col>12</xdr:col>
      <xdr:colOff>0</xdr:colOff>
      <xdr:row>491</xdr:row>
      <xdr:rowOff>647700</xdr:rowOff>
    </xdr:to>
    <xdr:pic>
      <xdr:nvPicPr>
        <xdr:cNvPr id="253" name="Picture 9680" descr="салатник удачный мал СТР"/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73577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489</xdr:row>
      <xdr:rowOff>123825</xdr:rowOff>
    </xdr:from>
    <xdr:to>
      <xdr:col>11</xdr:col>
      <xdr:colOff>1181100</xdr:colOff>
      <xdr:row>489</xdr:row>
      <xdr:rowOff>714375</xdr:rowOff>
    </xdr:to>
    <xdr:pic>
      <xdr:nvPicPr>
        <xdr:cNvPr id="254" name="Picture 9694" descr="салатник удачный бол СТР"/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74745050"/>
          <a:ext cx="1171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448</xdr:row>
      <xdr:rowOff>9525</xdr:rowOff>
    </xdr:from>
    <xdr:to>
      <xdr:col>11</xdr:col>
      <xdr:colOff>1019175</xdr:colOff>
      <xdr:row>448</xdr:row>
      <xdr:rowOff>962025</xdr:rowOff>
    </xdr:to>
    <xdr:pic>
      <xdr:nvPicPr>
        <xdr:cNvPr id="255" name="Picture 166" descr="горшочек для меда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340161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451</xdr:row>
      <xdr:rowOff>95250</xdr:rowOff>
    </xdr:from>
    <xdr:to>
      <xdr:col>11</xdr:col>
      <xdr:colOff>981075</xdr:colOff>
      <xdr:row>451</xdr:row>
      <xdr:rowOff>971550</xdr:rowOff>
    </xdr:to>
    <xdr:pic>
      <xdr:nvPicPr>
        <xdr:cNvPr id="256" name="Picture 72" descr="бочонок горох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37073675"/>
          <a:ext cx="695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468</xdr:row>
      <xdr:rowOff>38100</xdr:rowOff>
    </xdr:from>
    <xdr:to>
      <xdr:col>12</xdr:col>
      <xdr:colOff>0</xdr:colOff>
      <xdr:row>468</xdr:row>
      <xdr:rowOff>942975</xdr:rowOff>
    </xdr:to>
    <xdr:pic>
      <xdr:nvPicPr>
        <xdr:cNvPr id="257" name="Picture 34" descr="Кокотница №1 стар"/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5385672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467</xdr:row>
      <xdr:rowOff>38100</xdr:rowOff>
    </xdr:from>
    <xdr:to>
      <xdr:col>11</xdr:col>
      <xdr:colOff>923925</xdr:colOff>
      <xdr:row>467</xdr:row>
      <xdr:rowOff>962025</xdr:rowOff>
    </xdr:to>
    <xdr:pic>
      <xdr:nvPicPr>
        <xdr:cNvPr id="258" name="Picture 174" descr="графин княжеский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52866125"/>
          <a:ext cx="628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469</xdr:row>
      <xdr:rowOff>28575</xdr:rowOff>
    </xdr:from>
    <xdr:to>
      <xdr:col>11</xdr:col>
      <xdr:colOff>990600</xdr:colOff>
      <xdr:row>469</xdr:row>
      <xdr:rowOff>866775</xdr:rowOff>
    </xdr:to>
    <xdr:pic>
      <xdr:nvPicPr>
        <xdr:cNvPr id="259" name="Picture 9666" descr="горшочек Малютка СТР"/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454837800"/>
          <a:ext cx="723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473</xdr:row>
      <xdr:rowOff>47625</xdr:rowOff>
    </xdr:from>
    <xdr:to>
      <xdr:col>11</xdr:col>
      <xdr:colOff>1095375</xdr:colOff>
      <xdr:row>474</xdr:row>
      <xdr:rowOff>0</xdr:rowOff>
    </xdr:to>
    <xdr:pic>
      <xdr:nvPicPr>
        <xdr:cNvPr id="260" name="Picture 9633" descr="ГДЖ №6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588192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381000</xdr:colOff>
      <xdr:row>508</xdr:row>
      <xdr:rowOff>95250</xdr:rowOff>
    </xdr:from>
    <xdr:to>
      <xdr:col>11</xdr:col>
      <xdr:colOff>1000125</xdr:colOff>
      <xdr:row>508</xdr:row>
      <xdr:rowOff>800100</xdr:rowOff>
    </xdr:to>
    <xdr:pic>
      <xdr:nvPicPr>
        <xdr:cNvPr id="261" name="Picture 9656" descr="кувшин гончарный СТР"/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493537875"/>
          <a:ext cx="619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505</xdr:row>
      <xdr:rowOff>66675</xdr:rowOff>
    </xdr:from>
    <xdr:to>
      <xdr:col>11</xdr:col>
      <xdr:colOff>847725</xdr:colOff>
      <xdr:row>505</xdr:row>
      <xdr:rowOff>752475</xdr:rowOff>
    </xdr:to>
    <xdr:pic>
      <xdr:nvPicPr>
        <xdr:cNvPr id="262" name="Picture 9657" descr="крынка СТР"/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90537500"/>
          <a:ext cx="495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507</xdr:row>
      <xdr:rowOff>47625</xdr:rowOff>
    </xdr:from>
    <xdr:to>
      <xdr:col>11</xdr:col>
      <xdr:colOff>952500</xdr:colOff>
      <xdr:row>507</xdr:row>
      <xdr:rowOff>971550</xdr:rowOff>
    </xdr:to>
    <xdr:pic>
      <xdr:nvPicPr>
        <xdr:cNvPr id="263" name="Picture 9658" descr="крынка СТР"/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92499650"/>
          <a:ext cx="666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506</xdr:row>
      <xdr:rowOff>57150</xdr:rowOff>
    </xdr:from>
    <xdr:to>
      <xdr:col>11</xdr:col>
      <xdr:colOff>904875</xdr:colOff>
      <xdr:row>506</xdr:row>
      <xdr:rowOff>866775</xdr:rowOff>
    </xdr:to>
    <xdr:pic>
      <xdr:nvPicPr>
        <xdr:cNvPr id="264" name="Picture 9659" descr="крынка СТР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91518575"/>
          <a:ext cx="5810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510</xdr:row>
      <xdr:rowOff>28575</xdr:rowOff>
    </xdr:from>
    <xdr:to>
      <xdr:col>11</xdr:col>
      <xdr:colOff>1114425</xdr:colOff>
      <xdr:row>510</xdr:row>
      <xdr:rowOff>962025</xdr:rowOff>
    </xdr:to>
    <xdr:pic>
      <xdr:nvPicPr>
        <xdr:cNvPr id="265" name="Picture 9660" descr="кувшин гончарный СТР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95452400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509</xdr:row>
      <xdr:rowOff>38100</xdr:rowOff>
    </xdr:from>
    <xdr:to>
      <xdr:col>11</xdr:col>
      <xdr:colOff>1047750</xdr:colOff>
      <xdr:row>509</xdr:row>
      <xdr:rowOff>876300</xdr:rowOff>
    </xdr:to>
    <xdr:pic>
      <xdr:nvPicPr>
        <xdr:cNvPr id="266" name="Picture 9661" descr="кувшин гончарный СТР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494471325"/>
          <a:ext cx="733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539</xdr:row>
      <xdr:rowOff>28575</xdr:rowOff>
    </xdr:from>
    <xdr:to>
      <xdr:col>11</xdr:col>
      <xdr:colOff>1190625</xdr:colOff>
      <xdr:row>539</xdr:row>
      <xdr:rowOff>904875</xdr:rowOff>
    </xdr:to>
    <xdr:pic>
      <xdr:nvPicPr>
        <xdr:cNvPr id="267" name="Picture 18" descr="DSCN6615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342732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538</xdr:row>
      <xdr:rowOff>38100</xdr:rowOff>
    </xdr:from>
    <xdr:to>
      <xdr:col>11</xdr:col>
      <xdr:colOff>1181100</xdr:colOff>
      <xdr:row>538</xdr:row>
      <xdr:rowOff>904875</xdr:rowOff>
    </xdr:to>
    <xdr:pic>
      <xdr:nvPicPr>
        <xdr:cNvPr id="268" name="Picture 20" descr="DSCN6610"/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244625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522</xdr:row>
      <xdr:rowOff>47625</xdr:rowOff>
    </xdr:from>
    <xdr:to>
      <xdr:col>11</xdr:col>
      <xdr:colOff>1190625</xdr:colOff>
      <xdr:row>522</xdr:row>
      <xdr:rowOff>923925</xdr:rowOff>
    </xdr:to>
    <xdr:pic>
      <xdr:nvPicPr>
        <xdr:cNvPr id="269" name="Picture 21" descr="DSCN6507"/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0660617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527</xdr:row>
      <xdr:rowOff>76200</xdr:rowOff>
    </xdr:from>
    <xdr:to>
      <xdr:col>12</xdr:col>
      <xdr:colOff>0</xdr:colOff>
      <xdr:row>527</xdr:row>
      <xdr:rowOff>914400</xdr:rowOff>
    </xdr:to>
    <xdr:pic>
      <xdr:nvPicPr>
        <xdr:cNvPr id="270" name="Picture 23" descr="Чашка штрих с блюд"/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11587750"/>
          <a:ext cx="1190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523</xdr:row>
      <xdr:rowOff>38100</xdr:rowOff>
    </xdr:from>
    <xdr:to>
      <xdr:col>12</xdr:col>
      <xdr:colOff>0</xdr:colOff>
      <xdr:row>523</xdr:row>
      <xdr:rowOff>847725</xdr:rowOff>
    </xdr:to>
    <xdr:pic>
      <xdr:nvPicPr>
        <xdr:cNvPr id="271" name="Picture 24" descr="Чайник кроха сред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07587250"/>
          <a:ext cx="1181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526</xdr:row>
      <xdr:rowOff>152400</xdr:rowOff>
    </xdr:from>
    <xdr:to>
      <xdr:col>11</xdr:col>
      <xdr:colOff>1171575</xdr:colOff>
      <xdr:row>526</xdr:row>
      <xdr:rowOff>857250</xdr:rowOff>
    </xdr:to>
    <xdr:pic>
      <xdr:nvPicPr>
        <xdr:cNvPr id="272" name="Picture 26" descr="Чашка штрих орн"/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10673350"/>
          <a:ext cx="1095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542</xdr:row>
      <xdr:rowOff>142875</xdr:rowOff>
    </xdr:from>
    <xdr:to>
      <xdr:col>11</xdr:col>
      <xdr:colOff>1181100</xdr:colOff>
      <xdr:row>542</xdr:row>
      <xdr:rowOff>771525</xdr:rowOff>
    </xdr:to>
    <xdr:pic>
      <xdr:nvPicPr>
        <xdr:cNvPr id="273" name="Picture 29" descr="кокотница №1 шелк"/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6513425"/>
          <a:ext cx="1152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524</xdr:row>
      <xdr:rowOff>38100</xdr:rowOff>
    </xdr:from>
    <xdr:to>
      <xdr:col>11</xdr:col>
      <xdr:colOff>1038225</xdr:colOff>
      <xdr:row>524</xdr:row>
      <xdr:rowOff>923925</xdr:rowOff>
    </xdr:to>
    <xdr:pic>
      <xdr:nvPicPr>
        <xdr:cNvPr id="274" name="Picture 37" descr="сахарница орнамент шелк"/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508577850"/>
          <a:ext cx="809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537</xdr:row>
      <xdr:rowOff>9525</xdr:rowOff>
    </xdr:from>
    <xdr:to>
      <xdr:col>11</xdr:col>
      <xdr:colOff>1076325</xdr:colOff>
      <xdr:row>537</xdr:row>
      <xdr:rowOff>962025</xdr:rowOff>
    </xdr:to>
    <xdr:pic>
      <xdr:nvPicPr>
        <xdr:cNvPr id="275" name="Picture 41" descr="ГДЖ №1 шелк"/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21427075"/>
          <a:ext cx="904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525</xdr:row>
      <xdr:rowOff>190500</xdr:rowOff>
    </xdr:from>
    <xdr:to>
      <xdr:col>11</xdr:col>
      <xdr:colOff>1152525</xdr:colOff>
      <xdr:row>525</xdr:row>
      <xdr:rowOff>809625</xdr:rowOff>
    </xdr:to>
    <xdr:pic>
      <xdr:nvPicPr>
        <xdr:cNvPr id="276" name="Picture 43" descr="Без имени-1"/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0972085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521</xdr:row>
      <xdr:rowOff>142875</xdr:rowOff>
    </xdr:from>
    <xdr:to>
      <xdr:col>11</xdr:col>
      <xdr:colOff>1200150</xdr:colOff>
      <xdr:row>521</xdr:row>
      <xdr:rowOff>876300</xdr:rowOff>
    </xdr:to>
    <xdr:pic>
      <xdr:nvPicPr>
        <xdr:cNvPr id="277" name="Picture 44" descr="Без имени-1"/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05710825"/>
          <a:ext cx="1171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544</xdr:row>
      <xdr:rowOff>190500</xdr:rowOff>
    </xdr:from>
    <xdr:to>
      <xdr:col>11</xdr:col>
      <xdr:colOff>1209675</xdr:colOff>
      <xdr:row>544</xdr:row>
      <xdr:rowOff>781050</xdr:rowOff>
    </xdr:to>
    <xdr:pic>
      <xdr:nvPicPr>
        <xdr:cNvPr id="278" name="Picture 45" descr="Без имени-9"/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8542250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520</xdr:row>
      <xdr:rowOff>0</xdr:rowOff>
    </xdr:from>
    <xdr:to>
      <xdr:col>11</xdr:col>
      <xdr:colOff>1104900</xdr:colOff>
      <xdr:row>520</xdr:row>
      <xdr:rowOff>933450</xdr:rowOff>
    </xdr:to>
    <xdr:pic>
      <xdr:nvPicPr>
        <xdr:cNvPr id="279" name="Picture 53" descr="кувшин чижик"/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04577350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545</xdr:row>
      <xdr:rowOff>142875</xdr:rowOff>
    </xdr:from>
    <xdr:to>
      <xdr:col>11</xdr:col>
      <xdr:colOff>1190625</xdr:colOff>
      <xdr:row>545</xdr:row>
      <xdr:rowOff>857250</xdr:rowOff>
    </xdr:to>
    <xdr:pic>
      <xdr:nvPicPr>
        <xdr:cNvPr id="280" name="Picture 57" descr="сковорода с крышкой"/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29485225"/>
          <a:ext cx="1152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543</xdr:row>
      <xdr:rowOff>9525</xdr:rowOff>
    </xdr:from>
    <xdr:to>
      <xdr:col>11</xdr:col>
      <xdr:colOff>1114425</xdr:colOff>
      <xdr:row>543</xdr:row>
      <xdr:rowOff>971550</xdr:rowOff>
    </xdr:to>
    <xdr:pic>
      <xdr:nvPicPr>
        <xdr:cNvPr id="281" name="Picture 74" descr="набор посуды Престиж №1 шелк"/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27370675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333375</xdr:colOff>
      <xdr:row>516</xdr:row>
      <xdr:rowOff>28575</xdr:rowOff>
    </xdr:from>
    <xdr:to>
      <xdr:col>11</xdr:col>
      <xdr:colOff>962025</xdr:colOff>
      <xdr:row>516</xdr:row>
      <xdr:rowOff>971550</xdr:rowOff>
    </xdr:to>
    <xdr:pic>
      <xdr:nvPicPr>
        <xdr:cNvPr id="282" name="Picture 77" descr="бокал барный №1 шелк"/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500643525"/>
          <a:ext cx="6286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518</xdr:row>
      <xdr:rowOff>19050</xdr:rowOff>
    </xdr:from>
    <xdr:to>
      <xdr:col>11</xdr:col>
      <xdr:colOff>1038225</xdr:colOff>
      <xdr:row>518</xdr:row>
      <xdr:rowOff>971550</xdr:rowOff>
    </xdr:to>
    <xdr:pic>
      <xdr:nvPicPr>
        <xdr:cNvPr id="283" name="Picture 78" descr="бокал барный №3 шелк"/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502615200"/>
          <a:ext cx="828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517</xdr:row>
      <xdr:rowOff>123825</xdr:rowOff>
    </xdr:from>
    <xdr:to>
      <xdr:col>11</xdr:col>
      <xdr:colOff>1200150</xdr:colOff>
      <xdr:row>517</xdr:row>
      <xdr:rowOff>847725</xdr:rowOff>
    </xdr:to>
    <xdr:pic>
      <xdr:nvPicPr>
        <xdr:cNvPr id="284" name="Picture 82" descr="бокал барный №2 шелк"/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01729375"/>
          <a:ext cx="1171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514</xdr:row>
      <xdr:rowOff>28575</xdr:rowOff>
    </xdr:from>
    <xdr:to>
      <xdr:col>11</xdr:col>
      <xdr:colOff>1190625</xdr:colOff>
      <xdr:row>514</xdr:row>
      <xdr:rowOff>962025</xdr:rowOff>
    </xdr:to>
    <xdr:pic>
      <xdr:nvPicPr>
        <xdr:cNvPr id="285" name="Picture 85" descr="вазон=-стакан шелк"/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98662325"/>
          <a:ext cx="1133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541</xdr:row>
      <xdr:rowOff>19050</xdr:rowOff>
    </xdr:from>
    <xdr:to>
      <xdr:col>11</xdr:col>
      <xdr:colOff>1171575</xdr:colOff>
      <xdr:row>541</xdr:row>
      <xdr:rowOff>952500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25399000"/>
          <a:ext cx="1114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532</xdr:row>
      <xdr:rowOff>104775</xdr:rowOff>
    </xdr:from>
    <xdr:to>
      <xdr:col>11</xdr:col>
      <xdr:colOff>1200150</xdr:colOff>
      <xdr:row>532</xdr:row>
      <xdr:rowOff>800100</xdr:rowOff>
    </xdr:to>
    <xdr:pic>
      <xdr:nvPicPr>
        <xdr:cNvPr id="287" name="Picture 6177" descr="кастр керам шелк"/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16569325"/>
          <a:ext cx="1171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533</xdr:row>
      <xdr:rowOff>114300</xdr:rowOff>
    </xdr:from>
    <xdr:to>
      <xdr:col>11</xdr:col>
      <xdr:colOff>1190625</xdr:colOff>
      <xdr:row>533</xdr:row>
      <xdr:rowOff>809625</xdr:rowOff>
    </xdr:to>
    <xdr:pic>
      <xdr:nvPicPr>
        <xdr:cNvPr id="288" name="Picture 6178" descr="кастр керам шелк"/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17569450"/>
          <a:ext cx="1171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535</xdr:row>
      <xdr:rowOff>9525</xdr:rowOff>
    </xdr:from>
    <xdr:to>
      <xdr:col>11</xdr:col>
      <xdr:colOff>1114425</xdr:colOff>
      <xdr:row>535</xdr:row>
      <xdr:rowOff>962025</xdr:rowOff>
    </xdr:to>
    <xdr:pic>
      <xdr:nvPicPr>
        <xdr:cNvPr id="289" name="Picture 6182" descr="горшочек мечта хозяйки шелк"/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519445875"/>
          <a:ext cx="876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536</xdr:row>
      <xdr:rowOff>19050</xdr:rowOff>
    </xdr:from>
    <xdr:to>
      <xdr:col>11</xdr:col>
      <xdr:colOff>1162050</xdr:colOff>
      <xdr:row>536</xdr:row>
      <xdr:rowOff>942975</xdr:rowOff>
    </xdr:to>
    <xdr:pic>
      <xdr:nvPicPr>
        <xdr:cNvPr id="290" name="Picture 6184" descr="ГДЖ Лакомка шелк"/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0446000"/>
          <a:ext cx="1019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540</xdr:row>
      <xdr:rowOff>38100</xdr:rowOff>
    </xdr:from>
    <xdr:to>
      <xdr:col>12</xdr:col>
      <xdr:colOff>0</xdr:colOff>
      <xdr:row>540</xdr:row>
      <xdr:rowOff>981075</xdr:rowOff>
    </xdr:to>
    <xdr:pic>
      <xdr:nvPicPr>
        <xdr:cNvPr id="291" name="Picture 6187" descr="ГДЖ Русский шелк"/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24427450"/>
          <a:ext cx="1133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548</xdr:row>
      <xdr:rowOff>123825</xdr:rowOff>
    </xdr:from>
    <xdr:to>
      <xdr:col>11</xdr:col>
      <xdr:colOff>1133475</xdr:colOff>
      <xdr:row>548</xdr:row>
      <xdr:rowOff>781050</xdr:rowOff>
    </xdr:to>
    <xdr:pic>
      <xdr:nvPicPr>
        <xdr:cNvPr id="292" name="Picture 6188" descr="пиала Классика ШЛК"/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3243797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549</xdr:row>
      <xdr:rowOff>142875</xdr:rowOff>
    </xdr:from>
    <xdr:to>
      <xdr:col>11</xdr:col>
      <xdr:colOff>1171575</xdr:colOff>
      <xdr:row>549</xdr:row>
      <xdr:rowOff>800100</xdr:rowOff>
    </xdr:to>
    <xdr:pic>
      <xdr:nvPicPr>
        <xdr:cNvPr id="293" name="Picture 6190" descr="розетка скифская ШЛК"/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33447625"/>
          <a:ext cx="1152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534</xdr:row>
      <xdr:rowOff>9525</xdr:rowOff>
    </xdr:from>
    <xdr:to>
      <xdr:col>11</xdr:col>
      <xdr:colOff>1143000</xdr:colOff>
      <xdr:row>534</xdr:row>
      <xdr:rowOff>933450</xdr:rowOff>
    </xdr:to>
    <xdr:pic>
      <xdr:nvPicPr>
        <xdr:cNvPr id="294" name="Picture 6193" descr="горшочек Малютка ШЛК"/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518455275"/>
          <a:ext cx="904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546</xdr:row>
      <xdr:rowOff>171450</xdr:rowOff>
    </xdr:from>
    <xdr:to>
      <xdr:col>11</xdr:col>
      <xdr:colOff>1209675</xdr:colOff>
      <xdr:row>546</xdr:row>
      <xdr:rowOff>752475</xdr:rowOff>
    </xdr:to>
    <xdr:pic>
      <xdr:nvPicPr>
        <xdr:cNvPr id="295" name="Picture 6197" descr="салатник удачный сред ШЛК"/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30504400"/>
          <a:ext cx="1181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547</xdr:row>
      <xdr:rowOff>95250</xdr:rowOff>
    </xdr:from>
    <xdr:to>
      <xdr:col>11</xdr:col>
      <xdr:colOff>1209675</xdr:colOff>
      <xdr:row>547</xdr:row>
      <xdr:rowOff>742950</xdr:rowOff>
    </xdr:to>
    <xdr:pic>
      <xdr:nvPicPr>
        <xdr:cNvPr id="296" name="Picture 6198" descr="салатник удачный мал ШЛК"/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3141880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519</xdr:row>
      <xdr:rowOff>19050</xdr:rowOff>
    </xdr:from>
    <xdr:to>
      <xdr:col>11</xdr:col>
      <xdr:colOff>1200150</xdr:colOff>
      <xdr:row>519</xdr:row>
      <xdr:rowOff>971550</xdr:rowOff>
    </xdr:to>
    <xdr:pic>
      <xdr:nvPicPr>
        <xdr:cNvPr id="297" name="Picture 6202" descr="набор Княжеский шелк"/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03605800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573</xdr:row>
      <xdr:rowOff>133350</xdr:rowOff>
    </xdr:from>
    <xdr:to>
      <xdr:col>11</xdr:col>
      <xdr:colOff>1190625</xdr:colOff>
      <xdr:row>573</xdr:row>
      <xdr:rowOff>771525</xdr:rowOff>
    </xdr:to>
    <xdr:pic>
      <xdr:nvPicPr>
        <xdr:cNvPr id="298" name="Picture 23" descr="CIMG0183"/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56460025"/>
          <a:ext cx="1143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553</xdr:row>
      <xdr:rowOff>19050</xdr:rowOff>
    </xdr:from>
    <xdr:to>
      <xdr:col>11</xdr:col>
      <xdr:colOff>1162050</xdr:colOff>
      <xdr:row>553</xdr:row>
      <xdr:rowOff>876300</xdr:rowOff>
    </xdr:to>
    <xdr:pic>
      <xdr:nvPicPr>
        <xdr:cNvPr id="299" name="Picture 25" descr="Чашка для чая чуг"/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3653372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554</xdr:row>
      <xdr:rowOff>38100</xdr:rowOff>
    </xdr:from>
    <xdr:to>
      <xdr:col>11</xdr:col>
      <xdr:colOff>1209675</xdr:colOff>
      <xdr:row>554</xdr:row>
      <xdr:rowOff>942975</xdr:rowOff>
    </xdr:to>
    <xdr:pic>
      <xdr:nvPicPr>
        <xdr:cNvPr id="300" name="Picture 26" descr="DSCN6467"/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37543375"/>
          <a:ext cx="1190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563</xdr:row>
      <xdr:rowOff>19050</xdr:rowOff>
    </xdr:from>
    <xdr:to>
      <xdr:col>11</xdr:col>
      <xdr:colOff>1200150</xdr:colOff>
      <xdr:row>563</xdr:row>
      <xdr:rowOff>933450</xdr:rowOff>
    </xdr:to>
    <xdr:pic>
      <xdr:nvPicPr>
        <xdr:cNvPr id="301" name="Picture 27" descr="DSCN6478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46439725"/>
          <a:ext cx="1162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551</xdr:row>
      <xdr:rowOff>57150</xdr:rowOff>
    </xdr:from>
    <xdr:to>
      <xdr:col>11</xdr:col>
      <xdr:colOff>1200150</xdr:colOff>
      <xdr:row>551</xdr:row>
      <xdr:rowOff>923925</xdr:rowOff>
    </xdr:to>
    <xdr:pic>
      <xdr:nvPicPr>
        <xdr:cNvPr id="302" name="Picture 28" descr="DSCN6483"/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34590625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552</xdr:row>
      <xdr:rowOff>66675</xdr:rowOff>
    </xdr:from>
    <xdr:to>
      <xdr:col>11</xdr:col>
      <xdr:colOff>1200150</xdr:colOff>
      <xdr:row>552</xdr:row>
      <xdr:rowOff>933450</xdr:rowOff>
    </xdr:to>
    <xdr:pic>
      <xdr:nvPicPr>
        <xdr:cNvPr id="303" name="Picture 29" descr="DSCN6486"/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35590750"/>
          <a:ext cx="11811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560</xdr:row>
      <xdr:rowOff>38100</xdr:rowOff>
    </xdr:from>
    <xdr:to>
      <xdr:col>11</xdr:col>
      <xdr:colOff>1162050</xdr:colOff>
      <xdr:row>560</xdr:row>
      <xdr:rowOff>885825</xdr:rowOff>
    </xdr:to>
    <xdr:pic>
      <xdr:nvPicPr>
        <xdr:cNvPr id="304" name="Picture 34" descr="Сливочник чуг"/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43486975"/>
          <a:ext cx="1123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561</xdr:row>
      <xdr:rowOff>38100</xdr:rowOff>
    </xdr:from>
    <xdr:to>
      <xdr:col>11</xdr:col>
      <xdr:colOff>1190625</xdr:colOff>
      <xdr:row>561</xdr:row>
      <xdr:rowOff>923925</xdr:rowOff>
    </xdr:to>
    <xdr:pic>
      <xdr:nvPicPr>
        <xdr:cNvPr id="305" name="Picture 35" descr="Чайник Кроха чуг"/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44477575"/>
          <a:ext cx="11525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571</xdr:row>
      <xdr:rowOff>19050</xdr:rowOff>
    </xdr:from>
    <xdr:to>
      <xdr:col>11</xdr:col>
      <xdr:colOff>1209675</xdr:colOff>
      <xdr:row>571</xdr:row>
      <xdr:rowOff>914400</xdr:rowOff>
    </xdr:to>
    <xdr:pic>
      <xdr:nvPicPr>
        <xdr:cNvPr id="306" name="Picture 36" descr="ГДЖ №1 чуг"/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543645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574</xdr:row>
      <xdr:rowOff>28575</xdr:rowOff>
    </xdr:from>
    <xdr:to>
      <xdr:col>11</xdr:col>
      <xdr:colOff>1181100</xdr:colOff>
      <xdr:row>574</xdr:row>
      <xdr:rowOff>895350</xdr:rowOff>
    </xdr:to>
    <xdr:pic>
      <xdr:nvPicPr>
        <xdr:cNvPr id="307" name="Picture 38" descr="ГДЖ №5 чуг"/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5734585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570</xdr:row>
      <xdr:rowOff>28575</xdr:rowOff>
    </xdr:from>
    <xdr:to>
      <xdr:col>11</xdr:col>
      <xdr:colOff>1181100</xdr:colOff>
      <xdr:row>570</xdr:row>
      <xdr:rowOff>885825</xdr:rowOff>
    </xdr:to>
    <xdr:pic>
      <xdr:nvPicPr>
        <xdr:cNvPr id="308" name="Picture 39" descr="Лакомка чуг"/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5338345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572</xdr:row>
      <xdr:rowOff>28575</xdr:rowOff>
    </xdr:from>
    <xdr:to>
      <xdr:col>11</xdr:col>
      <xdr:colOff>1190625</xdr:colOff>
      <xdr:row>572</xdr:row>
      <xdr:rowOff>904875</xdr:rowOff>
    </xdr:to>
    <xdr:pic>
      <xdr:nvPicPr>
        <xdr:cNvPr id="309" name="Picture 40" descr="ГДЖ №6 чуг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55364650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559</xdr:row>
      <xdr:rowOff>38100</xdr:rowOff>
    </xdr:from>
    <xdr:to>
      <xdr:col>11</xdr:col>
      <xdr:colOff>1209675</xdr:colOff>
      <xdr:row>559</xdr:row>
      <xdr:rowOff>933450</xdr:rowOff>
    </xdr:to>
    <xdr:pic>
      <xdr:nvPicPr>
        <xdr:cNvPr id="310" name="Picture 43" descr="DSCN6602"/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424963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576</xdr:row>
      <xdr:rowOff>19050</xdr:rowOff>
    </xdr:from>
    <xdr:to>
      <xdr:col>11</xdr:col>
      <xdr:colOff>1200150</xdr:colOff>
      <xdr:row>576</xdr:row>
      <xdr:rowOff>904875</xdr:rowOff>
    </xdr:to>
    <xdr:pic>
      <xdr:nvPicPr>
        <xdr:cNvPr id="311" name="Picture 46" descr="DSCN6582"/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5931752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577</xdr:row>
      <xdr:rowOff>38100</xdr:rowOff>
    </xdr:from>
    <xdr:to>
      <xdr:col>11</xdr:col>
      <xdr:colOff>1200150</xdr:colOff>
      <xdr:row>577</xdr:row>
      <xdr:rowOff>933450</xdr:rowOff>
    </xdr:to>
    <xdr:pic>
      <xdr:nvPicPr>
        <xdr:cNvPr id="312" name="Picture 47" descr="DSCN6590"/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603271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562</xdr:row>
      <xdr:rowOff>19050</xdr:rowOff>
    </xdr:from>
    <xdr:to>
      <xdr:col>11</xdr:col>
      <xdr:colOff>1209675</xdr:colOff>
      <xdr:row>562</xdr:row>
      <xdr:rowOff>895350</xdr:rowOff>
    </xdr:to>
    <xdr:pic>
      <xdr:nvPicPr>
        <xdr:cNvPr id="313" name="Picture 49" descr="DSCN6509"/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4544912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581</xdr:row>
      <xdr:rowOff>19050</xdr:rowOff>
    </xdr:from>
    <xdr:to>
      <xdr:col>11</xdr:col>
      <xdr:colOff>1200150</xdr:colOff>
      <xdr:row>581</xdr:row>
      <xdr:rowOff>895350</xdr:rowOff>
    </xdr:to>
    <xdr:pic>
      <xdr:nvPicPr>
        <xdr:cNvPr id="314" name="Picture 50" descr="DSCN6662"/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6427052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580</xdr:row>
      <xdr:rowOff>19050</xdr:rowOff>
    </xdr:from>
    <xdr:to>
      <xdr:col>11</xdr:col>
      <xdr:colOff>1200150</xdr:colOff>
      <xdr:row>580</xdr:row>
      <xdr:rowOff>895350</xdr:rowOff>
    </xdr:to>
    <xdr:pic>
      <xdr:nvPicPr>
        <xdr:cNvPr id="315" name="Picture 52" descr="DSCN6690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6327992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558</xdr:row>
      <xdr:rowOff>47625</xdr:rowOff>
    </xdr:from>
    <xdr:to>
      <xdr:col>11</xdr:col>
      <xdr:colOff>866775</xdr:colOff>
      <xdr:row>558</xdr:row>
      <xdr:rowOff>952500</xdr:rowOff>
    </xdr:to>
    <xdr:pic>
      <xdr:nvPicPr>
        <xdr:cNvPr id="316" name="Picture 54" descr="Без имени-2"/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41515300"/>
          <a:ext cx="504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579</xdr:row>
      <xdr:rowOff>180975</xdr:rowOff>
    </xdr:from>
    <xdr:to>
      <xdr:col>11</xdr:col>
      <xdr:colOff>1190625</xdr:colOff>
      <xdr:row>579</xdr:row>
      <xdr:rowOff>733425</xdr:rowOff>
    </xdr:to>
    <xdr:pic>
      <xdr:nvPicPr>
        <xdr:cNvPr id="317" name="Picture 55" descr="Без имени-3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62451250"/>
          <a:ext cx="1181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578</xdr:row>
      <xdr:rowOff>123825</xdr:rowOff>
    </xdr:from>
    <xdr:to>
      <xdr:col>11</xdr:col>
      <xdr:colOff>1209675</xdr:colOff>
      <xdr:row>578</xdr:row>
      <xdr:rowOff>838200</xdr:rowOff>
    </xdr:to>
    <xdr:pic>
      <xdr:nvPicPr>
        <xdr:cNvPr id="318" name="Picture 71" descr="сковорода с крышкой"/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61403500"/>
          <a:ext cx="1123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567</xdr:row>
      <xdr:rowOff>57150</xdr:rowOff>
    </xdr:from>
    <xdr:to>
      <xdr:col>11</xdr:col>
      <xdr:colOff>1200150</xdr:colOff>
      <xdr:row>567</xdr:row>
      <xdr:rowOff>914400</xdr:rowOff>
    </xdr:to>
    <xdr:pic>
      <xdr:nvPicPr>
        <xdr:cNvPr id="319" name="Picture 100" descr="кастрюля керамическая №1 чугун"/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5044022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575</xdr:row>
      <xdr:rowOff>28575</xdr:rowOff>
    </xdr:from>
    <xdr:to>
      <xdr:col>11</xdr:col>
      <xdr:colOff>1143000</xdr:colOff>
      <xdr:row>575</xdr:row>
      <xdr:rowOff>981075</xdr:rowOff>
    </xdr:to>
    <xdr:pic>
      <xdr:nvPicPr>
        <xdr:cNvPr id="320" name="Picture 101" descr="набор посуды Престиж №1 чугун"/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5833645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557</xdr:row>
      <xdr:rowOff>95250</xdr:rowOff>
    </xdr:from>
    <xdr:to>
      <xdr:col>11</xdr:col>
      <xdr:colOff>1181100</xdr:colOff>
      <xdr:row>557</xdr:row>
      <xdr:rowOff>828675</xdr:rowOff>
    </xdr:to>
    <xdr:pic>
      <xdr:nvPicPr>
        <xdr:cNvPr id="321" name="Picture 5774" descr="масленка Русская чугун"/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40572325"/>
          <a:ext cx="1152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556</xdr:row>
      <xdr:rowOff>38100</xdr:rowOff>
    </xdr:from>
    <xdr:to>
      <xdr:col>11</xdr:col>
      <xdr:colOff>1209675</xdr:colOff>
      <xdr:row>556</xdr:row>
      <xdr:rowOff>914400</xdr:rowOff>
    </xdr:to>
    <xdr:pic>
      <xdr:nvPicPr>
        <xdr:cNvPr id="322" name="Picture 5778" descr="чашка чайная с блюдцем"/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3952457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555</xdr:row>
      <xdr:rowOff>28575</xdr:rowOff>
    </xdr:from>
    <xdr:to>
      <xdr:col>11</xdr:col>
      <xdr:colOff>1190625</xdr:colOff>
      <xdr:row>555</xdr:row>
      <xdr:rowOff>895350</xdr:rowOff>
    </xdr:to>
    <xdr:pic>
      <xdr:nvPicPr>
        <xdr:cNvPr id="323" name="Picture 5779" descr="чашка чайная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38524450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566</xdr:row>
      <xdr:rowOff>152400</xdr:rowOff>
    </xdr:from>
    <xdr:to>
      <xdr:col>11</xdr:col>
      <xdr:colOff>1123950</xdr:colOff>
      <xdr:row>566</xdr:row>
      <xdr:rowOff>819150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49544875"/>
          <a:ext cx="1085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569</xdr:row>
      <xdr:rowOff>95250</xdr:rowOff>
    </xdr:from>
    <xdr:to>
      <xdr:col>11</xdr:col>
      <xdr:colOff>1200150</xdr:colOff>
      <xdr:row>569</xdr:row>
      <xdr:rowOff>876300</xdr:rowOff>
    </xdr:to>
    <xdr:pic>
      <xdr:nvPicPr>
        <xdr:cNvPr id="325" name="Picture 35" descr="кастрюля керамическая №1 чугун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52459525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568</xdr:row>
      <xdr:rowOff>85725</xdr:rowOff>
    </xdr:from>
    <xdr:to>
      <xdr:col>11</xdr:col>
      <xdr:colOff>1190625</xdr:colOff>
      <xdr:row>568</xdr:row>
      <xdr:rowOff>866775</xdr:rowOff>
    </xdr:to>
    <xdr:pic>
      <xdr:nvPicPr>
        <xdr:cNvPr id="326" name="Picture 35" descr="кастрюля керамическая №1 чугун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51459400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565</xdr:row>
      <xdr:rowOff>28575</xdr:rowOff>
    </xdr:from>
    <xdr:to>
      <xdr:col>11</xdr:col>
      <xdr:colOff>1209675</xdr:colOff>
      <xdr:row>565</xdr:row>
      <xdr:rowOff>885825</xdr:rowOff>
    </xdr:to>
    <xdr:pic>
      <xdr:nvPicPr>
        <xdr:cNvPr id="327" name="Picture 5786" descr="кокотница ностальгия без крышки чугун"/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48430450"/>
          <a:ext cx="1181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564</xdr:row>
      <xdr:rowOff>9525</xdr:rowOff>
    </xdr:from>
    <xdr:to>
      <xdr:col>11</xdr:col>
      <xdr:colOff>1200150</xdr:colOff>
      <xdr:row>565</xdr:row>
      <xdr:rowOff>0</xdr:rowOff>
    </xdr:to>
    <xdr:pic>
      <xdr:nvPicPr>
        <xdr:cNvPr id="328" name="Picture 5787" descr="кокотница Ностальгия с крышкой чугун"/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47420800"/>
          <a:ext cx="11811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583</xdr:row>
      <xdr:rowOff>95250</xdr:rowOff>
    </xdr:from>
    <xdr:to>
      <xdr:col>11</xdr:col>
      <xdr:colOff>1200150</xdr:colOff>
      <xdr:row>583</xdr:row>
      <xdr:rowOff>838200</xdr:rowOff>
    </xdr:to>
    <xdr:pic>
      <xdr:nvPicPr>
        <xdr:cNvPr id="329" name="Picture 5789" descr="пиала классика ЧУГ"/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66327925"/>
          <a:ext cx="1152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582</xdr:row>
      <xdr:rowOff>219075</xdr:rowOff>
    </xdr:from>
    <xdr:to>
      <xdr:col>11</xdr:col>
      <xdr:colOff>1200150</xdr:colOff>
      <xdr:row>582</xdr:row>
      <xdr:rowOff>752475</xdr:rowOff>
    </xdr:to>
    <xdr:pic>
      <xdr:nvPicPr>
        <xdr:cNvPr id="330" name="Picture 5791" descr="салатник удач мал ЧУГ"/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6546115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420</xdr:row>
      <xdr:rowOff>200025</xdr:rowOff>
    </xdr:from>
    <xdr:to>
      <xdr:col>11</xdr:col>
      <xdr:colOff>1190625</xdr:colOff>
      <xdr:row>420</xdr:row>
      <xdr:rowOff>828675</xdr:rowOff>
    </xdr:to>
    <xdr:pic>
      <xdr:nvPicPr>
        <xdr:cNvPr id="331" name="Picture 188" descr="розетка р"/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07155650"/>
          <a:ext cx="1143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442</xdr:row>
      <xdr:rowOff>28575</xdr:rowOff>
    </xdr:from>
    <xdr:to>
      <xdr:col>11</xdr:col>
      <xdr:colOff>1171575</xdr:colOff>
      <xdr:row>442</xdr:row>
      <xdr:rowOff>838200</xdr:rowOff>
    </xdr:to>
    <xdr:pic>
      <xdr:nvPicPr>
        <xdr:cNvPr id="332" name="Picture 189" descr="вазон-стакан р"/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28844075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380</xdr:row>
      <xdr:rowOff>47625</xdr:rowOff>
    </xdr:from>
    <xdr:to>
      <xdr:col>11</xdr:col>
      <xdr:colOff>1171575</xdr:colOff>
      <xdr:row>380</xdr:row>
      <xdr:rowOff>733425</xdr:rowOff>
    </xdr:to>
    <xdr:pic>
      <xdr:nvPicPr>
        <xdr:cNvPr id="333" name="Picture 190" descr="гдж №6 р"/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67379250"/>
          <a:ext cx="1143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416</xdr:row>
      <xdr:rowOff>200025</xdr:rowOff>
    </xdr:from>
    <xdr:to>
      <xdr:col>11</xdr:col>
      <xdr:colOff>1181100</xdr:colOff>
      <xdr:row>416</xdr:row>
      <xdr:rowOff>733425</xdr:rowOff>
    </xdr:to>
    <xdr:pic>
      <xdr:nvPicPr>
        <xdr:cNvPr id="334" name="Picture 192" descr="миска для вторых р"/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03193250"/>
          <a:ext cx="1171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379</xdr:row>
      <xdr:rowOff>38100</xdr:rowOff>
    </xdr:from>
    <xdr:to>
      <xdr:col>11</xdr:col>
      <xdr:colOff>1190625</xdr:colOff>
      <xdr:row>379</xdr:row>
      <xdr:rowOff>771525</xdr:rowOff>
    </xdr:to>
    <xdr:pic>
      <xdr:nvPicPr>
        <xdr:cNvPr id="335" name="Picture 198" descr="ГДЖ Лакомка"/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6379125"/>
          <a:ext cx="1152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384</xdr:row>
      <xdr:rowOff>228600</xdr:rowOff>
    </xdr:from>
    <xdr:to>
      <xdr:col>11</xdr:col>
      <xdr:colOff>1152525</xdr:colOff>
      <xdr:row>384</xdr:row>
      <xdr:rowOff>695325</xdr:rowOff>
    </xdr:to>
    <xdr:pic>
      <xdr:nvPicPr>
        <xdr:cNvPr id="336" name="Picture 199" descr="кастрюля керамическая №3 и №2"/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1522625"/>
          <a:ext cx="1133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385</xdr:row>
      <xdr:rowOff>228600</xdr:rowOff>
    </xdr:from>
    <xdr:to>
      <xdr:col>11</xdr:col>
      <xdr:colOff>1152525</xdr:colOff>
      <xdr:row>385</xdr:row>
      <xdr:rowOff>695325</xdr:rowOff>
    </xdr:to>
    <xdr:pic>
      <xdr:nvPicPr>
        <xdr:cNvPr id="337" name="Picture 200" descr="кастрюля керамическая №3 и №2"/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2513225"/>
          <a:ext cx="1133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441</xdr:row>
      <xdr:rowOff>228600</xdr:rowOff>
    </xdr:from>
    <xdr:to>
      <xdr:col>11</xdr:col>
      <xdr:colOff>1181100</xdr:colOff>
      <xdr:row>441</xdr:row>
      <xdr:rowOff>742950</xdr:rowOff>
    </xdr:to>
    <xdr:pic>
      <xdr:nvPicPr>
        <xdr:cNvPr id="338" name="Picture 204" descr="чашка для чая"/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28053500"/>
          <a:ext cx="1143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418</xdr:row>
      <xdr:rowOff>38100</xdr:rowOff>
    </xdr:from>
    <xdr:to>
      <xdr:col>11</xdr:col>
      <xdr:colOff>1181100</xdr:colOff>
      <xdr:row>418</xdr:row>
      <xdr:rowOff>752475</xdr:rowOff>
    </xdr:to>
    <xdr:pic>
      <xdr:nvPicPr>
        <xdr:cNvPr id="339" name="Picture 208" descr="миска рус ср и мал"/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05012525"/>
          <a:ext cx="1143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376</xdr:row>
      <xdr:rowOff>142875</xdr:rowOff>
    </xdr:from>
    <xdr:to>
      <xdr:col>11</xdr:col>
      <xdr:colOff>1190625</xdr:colOff>
      <xdr:row>376</xdr:row>
      <xdr:rowOff>762000</xdr:rowOff>
    </xdr:to>
    <xdr:pic>
      <xdr:nvPicPr>
        <xdr:cNvPr id="340" name="Picture 209" descr="ГДЖ Лакомка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63512100"/>
          <a:ext cx="1171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257175</xdr:colOff>
      <xdr:row>419</xdr:row>
      <xdr:rowOff>190500</xdr:rowOff>
    </xdr:from>
    <xdr:to>
      <xdr:col>11</xdr:col>
      <xdr:colOff>1057275</xdr:colOff>
      <xdr:row>419</xdr:row>
      <xdr:rowOff>695325</xdr:rowOff>
    </xdr:to>
    <xdr:pic>
      <xdr:nvPicPr>
        <xdr:cNvPr id="341" name="Picture 210" descr="миска рус ср и мал"/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06155525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423</xdr:row>
      <xdr:rowOff>190500</xdr:rowOff>
    </xdr:from>
    <xdr:to>
      <xdr:col>11</xdr:col>
      <xdr:colOff>1133475</xdr:colOff>
      <xdr:row>423</xdr:row>
      <xdr:rowOff>647700</xdr:rowOff>
    </xdr:to>
    <xdr:pic>
      <xdr:nvPicPr>
        <xdr:cNvPr id="342" name="Picture 211" descr="чайн кроха млад радуга"/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10117925"/>
          <a:ext cx="1047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381</xdr:row>
      <xdr:rowOff>209550</xdr:rowOff>
    </xdr:from>
    <xdr:to>
      <xdr:col>11</xdr:col>
      <xdr:colOff>1181100</xdr:colOff>
      <xdr:row>381</xdr:row>
      <xdr:rowOff>657225</xdr:rowOff>
    </xdr:to>
    <xdr:pic>
      <xdr:nvPicPr>
        <xdr:cNvPr id="343" name="Picture 212" descr="горшок для запекания радуга"/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8531775"/>
          <a:ext cx="1143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407</xdr:row>
      <xdr:rowOff>228600</xdr:rowOff>
    </xdr:from>
    <xdr:to>
      <xdr:col>11</xdr:col>
      <xdr:colOff>1133475</xdr:colOff>
      <xdr:row>407</xdr:row>
      <xdr:rowOff>733425</xdr:rowOff>
    </xdr:to>
    <xdr:pic>
      <xdr:nvPicPr>
        <xdr:cNvPr id="344" name="Picture 215" descr="салатник модерн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94306425"/>
          <a:ext cx="1047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378</xdr:row>
      <xdr:rowOff>190500</xdr:rowOff>
    </xdr:from>
    <xdr:to>
      <xdr:col>12</xdr:col>
      <xdr:colOff>0</xdr:colOff>
      <xdr:row>378</xdr:row>
      <xdr:rowOff>790575</xdr:rowOff>
    </xdr:to>
    <xdr:pic>
      <xdr:nvPicPr>
        <xdr:cNvPr id="345" name="Picture 216" descr="ГДЖ №1 радуга"/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65540925"/>
          <a:ext cx="1162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422</xdr:row>
      <xdr:rowOff>133350</xdr:rowOff>
    </xdr:from>
    <xdr:to>
      <xdr:col>11</xdr:col>
      <xdr:colOff>1181100</xdr:colOff>
      <xdr:row>422</xdr:row>
      <xdr:rowOff>809625</xdr:rowOff>
    </xdr:to>
    <xdr:pic>
      <xdr:nvPicPr>
        <xdr:cNvPr id="346" name="Picture 217" descr="кувшин чижик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09070175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382</xdr:row>
      <xdr:rowOff>95250</xdr:rowOff>
    </xdr:from>
    <xdr:to>
      <xdr:col>11</xdr:col>
      <xdr:colOff>1200150</xdr:colOff>
      <xdr:row>382</xdr:row>
      <xdr:rowOff>857250</xdr:rowOff>
    </xdr:to>
    <xdr:pic>
      <xdr:nvPicPr>
        <xdr:cNvPr id="347" name="Picture 248" descr="гдж №10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69408075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406</xdr:row>
      <xdr:rowOff>180975</xdr:rowOff>
    </xdr:from>
    <xdr:to>
      <xdr:col>11</xdr:col>
      <xdr:colOff>1200150</xdr:colOff>
      <xdr:row>406</xdr:row>
      <xdr:rowOff>752475</xdr:rowOff>
    </xdr:to>
    <xdr:pic>
      <xdr:nvPicPr>
        <xdr:cNvPr id="348" name="Picture 265" descr="салатник модерн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93268200"/>
          <a:ext cx="1181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386</xdr:row>
      <xdr:rowOff>95250</xdr:rowOff>
    </xdr:from>
    <xdr:to>
      <xdr:col>11</xdr:col>
      <xdr:colOff>1200150</xdr:colOff>
      <xdr:row>386</xdr:row>
      <xdr:rowOff>952500</xdr:rowOff>
    </xdr:to>
    <xdr:pic>
      <xdr:nvPicPr>
        <xdr:cNvPr id="349" name="Picture 266" descr="кастрюля керамическая №1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7337047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391</xdr:row>
      <xdr:rowOff>171450</xdr:rowOff>
    </xdr:from>
    <xdr:to>
      <xdr:col>11</xdr:col>
      <xdr:colOff>1200150</xdr:colOff>
      <xdr:row>391</xdr:row>
      <xdr:rowOff>800100</xdr:rowOff>
    </xdr:to>
    <xdr:pic>
      <xdr:nvPicPr>
        <xdr:cNvPr id="350" name="Picture 268" descr="сковорода без крышки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78399675"/>
          <a:ext cx="1190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412</xdr:row>
      <xdr:rowOff>19050</xdr:rowOff>
    </xdr:from>
    <xdr:to>
      <xdr:col>11</xdr:col>
      <xdr:colOff>1123950</xdr:colOff>
      <xdr:row>413</xdr:row>
      <xdr:rowOff>0</xdr:rowOff>
    </xdr:to>
    <xdr:pic>
      <xdr:nvPicPr>
        <xdr:cNvPr id="351" name="Picture 272" descr="набор посуды Престиж №1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9904987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413</xdr:row>
      <xdr:rowOff>19050</xdr:rowOff>
    </xdr:from>
    <xdr:to>
      <xdr:col>11</xdr:col>
      <xdr:colOff>1143000</xdr:colOff>
      <xdr:row>413</xdr:row>
      <xdr:rowOff>981075</xdr:rowOff>
    </xdr:to>
    <xdr:pic>
      <xdr:nvPicPr>
        <xdr:cNvPr id="352" name="Picture 277" descr="набор посуды Престиж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00040475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387</xdr:row>
      <xdr:rowOff>171450</xdr:rowOff>
    </xdr:from>
    <xdr:to>
      <xdr:col>11</xdr:col>
      <xdr:colOff>1171575</xdr:colOff>
      <xdr:row>387</xdr:row>
      <xdr:rowOff>790575</xdr:rowOff>
    </xdr:to>
    <xdr:pic>
      <xdr:nvPicPr>
        <xdr:cNvPr id="353" name="Picture 279" descr="Тажин №1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4437275"/>
          <a:ext cx="1152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390</xdr:row>
      <xdr:rowOff>171450</xdr:rowOff>
    </xdr:from>
    <xdr:to>
      <xdr:col>11</xdr:col>
      <xdr:colOff>1200150</xdr:colOff>
      <xdr:row>390</xdr:row>
      <xdr:rowOff>866775</xdr:rowOff>
    </xdr:to>
    <xdr:pic>
      <xdr:nvPicPr>
        <xdr:cNvPr id="354" name="Picture 285" descr="сотейник кватро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7409075"/>
          <a:ext cx="1181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445</xdr:row>
      <xdr:rowOff>76200</xdr:rowOff>
    </xdr:from>
    <xdr:to>
      <xdr:col>11</xdr:col>
      <xdr:colOff>1162050</xdr:colOff>
      <xdr:row>445</xdr:row>
      <xdr:rowOff>742950</xdr:rowOff>
    </xdr:to>
    <xdr:pic>
      <xdr:nvPicPr>
        <xdr:cNvPr id="355" name="Picture 291" descr="бокал барный №3 радуга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3186350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443</xdr:row>
      <xdr:rowOff>19050</xdr:rowOff>
    </xdr:from>
    <xdr:to>
      <xdr:col>12</xdr:col>
      <xdr:colOff>0</xdr:colOff>
      <xdr:row>443</xdr:row>
      <xdr:rowOff>895350</xdr:rowOff>
    </xdr:to>
    <xdr:pic>
      <xdr:nvPicPr>
        <xdr:cNvPr id="356" name="Picture 292" descr="бокал барный №1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29825150"/>
          <a:ext cx="1181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415</xdr:row>
      <xdr:rowOff>28575</xdr:rowOff>
    </xdr:from>
    <xdr:to>
      <xdr:col>11</xdr:col>
      <xdr:colOff>1047750</xdr:colOff>
      <xdr:row>415</xdr:row>
      <xdr:rowOff>981075</xdr:rowOff>
    </xdr:to>
    <xdr:pic>
      <xdr:nvPicPr>
        <xdr:cNvPr id="357" name="Picture 293" descr="набор для холодца Русский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0203120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444</xdr:row>
      <xdr:rowOff>38100</xdr:rowOff>
    </xdr:from>
    <xdr:to>
      <xdr:col>12</xdr:col>
      <xdr:colOff>0</xdr:colOff>
      <xdr:row>444</xdr:row>
      <xdr:rowOff>828675</xdr:rowOff>
    </xdr:to>
    <xdr:pic>
      <xdr:nvPicPr>
        <xdr:cNvPr id="358" name="Picture 296" descr="бокал барный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30834800"/>
          <a:ext cx="1209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408</xdr:row>
      <xdr:rowOff>190500</xdr:rowOff>
    </xdr:from>
    <xdr:to>
      <xdr:col>12</xdr:col>
      <xdr:colOff>0</xdr:colOff>
      <xdr:row>408</xdr:row>
      <xdr:rowOff>781050</xdr:rowOff>
    </xdr:to>
    <xdr:pic>
      <xdr:nvPicPr>
        <xdr:cNvPr id="359" name="Picture 301" descr="салатник Модерн №3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5258925"/>
          <a:ext cx="1190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393</xdr:row>
      <xdr:rowOff>190500</xdr:rowOff>
    </xdr:from>
    <xdr:to>
      <xdr:col>12</xdr:col>
      <xdr:colOff>0</xdr:colOff>
      <xdr:row>393</xdr:row>
      <xdr:rowOff>838200</xdr:rowOff>
    </xdr:to>
    <xdr:pic>
      <xdr:nvPicPr>
        <xdr:cNvPr id="360" name="Picture 303" descr="судок для запекания Русский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80399925"/>
          <a:ext cx="1190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389</xdr:row>
      <xdr:rowOff>209550</xdr:rowOff>
    </xdr:from>
    <xdr:to>
      <xdr:col>11</xdr:col>
      <xdr:colOff>1190625</xdr:colOff>
      <xdr:row>389</xdr:row>
      <xdr:rowOff>762000</xdr:rowOff>
    </xdr:to>
    <xdr:pic>
      <xdr:nvPicPr>
        <xdr:cNvPr id="361" name="Picture 304" descr="тажин №3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6456575"/>
          <a:ext cx="1171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377</xdr:row>
      <xdr:rowOff>66675</xdr:rowOff>
    </xdr:from>
    <xdr:to>
      <xdr:col>11</xdr:col>
      <xdr:colOff>1181100</xdr:colOff>
      <xdr:row>377</xdr:row>
      <xdr:rowOff>885825</xdr:rowOff>
    </xdr:to>
    <xdr:pic>
      <xdr:nvPicPr>
        <xdr:cNvPr id="362" name="Picture 9023" descr="горшок для запекания Новарусса №5 радуга1"/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4426500"/>
          <a:ext cx="1143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399</xdr:row>
      <xdr:rowOff>200025</xdr:rowOff>
    </xdr:from>
    <xdr:to>
      <xdr:col>11</xdr:col>
      <xdr:colOff>1209675</xdr:colOff>
      <xdr:row>399</xdr:row>
      <xdr:rowOff>723900</xdr:rowOff>
    </xdr:to>
    <xdr:pic>
      <xdr:nvPicPr>
        <xdr:cNvPr id="363" name="Picture 9032" descr="кокотница ностальгия с крышкой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6353050"/>
          <a:ext cx="1190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400</xdr:row>
      <xdr:rowOff>200025</xdr:rowOff>
    </xdr:from>
    <xdr:to>
      <xdr:col>11</xdr:col>
      <xdr:colOff>1200150</xdr:colOff>
      <xdr:row>400</xdr:row>
      <xdr:rowOff>790575</xdr:rowOff>
    </xdr:to>
    <xdr:pic>
      <xdr:nvPicPr>
        <xdr:cNvPr id="364" name="Picture 9033" descr="кокотница ностальгия без крышки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87343650"/>
          <a:ext cx="1171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403</xdr:row>
      <xdr:rowOff>152400</xdr:rowOff>
    </xdr:from>
    <xdr:to>
      <xdr:col>11</xdr:col>
      <xdr:colOff>1171575</xdr:colOff>
      <xdr:row>403</xdr:row>
      <xdr:rowOff>752475</xdr:rowOff>
    </xdr:to>
    <xdr:pic>
      <xdr:nvPicPr>
        <xdr:cNvPr id="365" name="Picture 9037" descr="Тарелка глубокая скифская бол радуга"/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90267825"/>
          <a:ext cx="1162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383</xdr:row>
      <xdr:rowOff>123825</xdr:rowOff>
    </xdr:from>
    <xdr:to>
      <xdr:col>11</xdr:col>
      <xdr:colOff>1200150</xdr:colOff>
      <xdr:row>383</xdr:row>
      <xdr:rowOff>885825</xdr:rowOff>
    </xdr:to>
    <xdr:pic>
      <xdr:nvPicPr>
        <xdr:cNvPr id="366" name="Picture 9038" descr="горшочек мечта хозяйки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70427250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431</xdr:row>
      <xdr:rowOff>76200</xdr:rowOff>
    </xdr:from>
    <xdr:to>
      <xdr:col>11</xdr:col>
      <xdr:colOff>1209675</xdr:colOff>
      <xdr:row>431</xdr:row>
      <xdr:rowOff>828675</xdr:rowOff>
    </xdr:to>
    <xdr:pic>
      <xdr:nvPicPr>
        <xdr:cNvPr id="367" name="Picture 9043" descr="сервиз кофейный Ностальгия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17995100"/>
          <a:ext cx="1190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432</xdr:row>
      <xdr:rowOff>28575</xdr:rowOff>
    </xdr:from>
    <xdr:to>
      <xdr:col>12</xdr:col>
      <xdr:colOff>0</xdr:colOff>
      <xdr:row>432</xdr:row>
      <xdr:rowOff>914400</xdr:rowOff>
    </xdr:to>
    <xdr:pic>
      <xdr:nvPicPr>
        <xdr:cNvPr id="368" name="Picture 9044" descr="сервиз кофейный Ностальгия Малый 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189380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435</xdr:row>
      <xdr:rowOff>142875</xdr:rowOff>
    </xdr:from>
    <xdr:to>
      <xdr:col>11</xdr:col>
      <xdr:colOff>1190625</xdr:colOff>
      <xdr:row>435</xdr:row>
      <xdr:rowOff>695325</xdr:rowOff>
    </xdr:to>
    <xdr:pic>
      <xdr:nvPicPr>
        <xdr:cNvPr id="369" name="Picture 9053" descr="чашка Ностальгия №2 с бл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22024175"/>
          <a:ext cx="1171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426</xdr:row>
      <xdr:rowOff>38100</xdr:rowOff>
    </xdr:from>
    <xdr:to>
      <xdr:col>11</xdr:col>
      <xdr:colOff>1114425</xdr:colOff>
      <xdr:row>426</xdr:row>
      <xdr:rowOff>971550</xdr:rowOff>
    </xdr:to>
    <xdr:pic>
      <xdr:nvPicPr>
        <xdr:cNvPr id="370" name="Picture 9054" descr="сахарница Ностальгия кофейная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12937325"/>
          <a:ext cx="9144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427</xdr:row>
      <xdr:rowOff>38100</xdr:rowOff>
    </xdr:from>
    <xdr:to>
      <xdr:col>11</xdr:col>
      <xdr:colOff>1190625</xdr:colOff>
      <xdr:row>427</xdr:row>
      <xdr:rowOff>809625</xdr:rowOff>
    </xdr:to>
    <xdr:pic>
      <xdr:nvPicPr>
        <xdr:cNvPr id="371" name="Picture 9055" descr="турка Ностальгия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13927925"/>
          <a:ext cx="115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434</xdr:row>
      <xdr:rowOff>209550</xdr:rowOff>
    </xdr:from>
    <xdr:to>
      <xdr:col>11</xdr:col>
      <xdr:colOff>1181100</xdr:colOff>
      <xdr:row>434</xdr:row>
      <xdr:rowOff>742950</xdr:rowOff>
    </xdr:to>
    <xdr:pic>
      <xdr:nvPicPr>
        <xdr:cNvPr id="372" name="Picture 9056" descr="чашка Ностальгия №2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21100250"/>
          <a:ext cx="1162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425</xdr:row>
      <xdr:rowOff>28575</xdr:rowOff>
    </xdr:from>
    <xdr:to>
      <xdr:col>11</xdr:col>
      <xdr:colOff>1104900</xdr:colOff>
      <xdr:row>425</xdr:row>
      <xdr:rowOff>933450</xdr:rowOff>
    </xdr:to>
    <xdr:pic>
      <xdr:nvPicPr>
        <xdr:cNvPr id="373" name="Picture 9057" descr="кофейник Ностальгия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11937200"/>
          <a:ext cx="8953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371</xdr:row>
      <xdr:rowOff>47625</xdr:rowOff>
    </xdr:from>
    <xdr:to>
      <xdr:col>12</xdr:col>
      <xdr:colOff>0</xdr:colOff>
      <xdr:row>371</xdr:row>
      <xdr:rowOff>895350</xdr:rowOff>
    </xdr:to>
    <xdr:pic>
      <xdr:nvPicPr>
        <xdr:cNvPr id="374" name="Picture 9061" descr="банка Ретро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58463850"/>
          <a:ext cx="11715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404</xdr:row>
      <xdr:rowOff>133350</xdr:rowOff>
    </xdr:from>
    <xdr:to>
      <xdr:col>11</xdr:col>
      <xdr:colOff>1190625</xdr:colOff>
      <xdr:row>404</xdr:row>
      <xdr:rowOff>733425</xdr:rowOff>
    </xdr:to>
    <xdr:pic>
      <xdr:nvPicPr>
        <xdr:cNvPr id="375" name="Picture 9067" descr="Тарелка глубокая скифская бол радуга"/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91239375"/>
          <a:ext cx="1019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374</xdr:row>
      <xdr:rowOff>152400</xdr:rowOff>
    </xdr:from>
    <xdr:to>
      <xdr:col>11</xdr:col>
      <xdr:colOff>1162050</xdr:colOff>
      <xdr:row>374</xdr:row>
      <xdr:rowOff>800100</xdr:rowOff>
    </xdr:to>
    <xdr:pic>
      <xdr:nvPicPr>
        <xdr:cNvPr id="376" name="Picture 9071" descr="горшочек для меда Русский арт"/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61540425"/>
          <a:ext cx="1114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414</xdr:row>
      <xdr:rowOff>104775</xdr:rowOff>
    </xdr:from>
    <xdr:to>
      <xdr:col>11</xdr:col>
      <xdr:colOff>1190625</xdr:colOff>
      <xdr:row>414</xdr:row>
      <xdr:rowOff>923925</xdr:rowOff>
    </xdr:to>
    <xdr:pic>
      <xdr:nvPicPr>
        <xdr:cNvPr id="377" name="Picture 9075" descr="набор для холодца Белогорье РАД"/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01116800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421</xdr:row>
      <xdr:rowOff>219075</xdr:rowOff>
    </xdr:from>
    <xdr:to>
      <xdr:col>11</xdr:col>
      <xdr:colOff>1190625</xdr:colOff>
      <xdr:row>421</xdr:row>
      <xdr:rowOff>876300</xdr:rowOff>
    </xdr:to>
    <xdr:pic>
      <xdr:nvPicPr>
        <xdr:cNvPr id="378" name="Picture 9077" descr="пиала Классика РАД"/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08165300"/>
          <a:ext cx="1143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417</xdr:row>
      <xdr:rowOff>38100</xdr:rowOff>
    </xdr:from>
    <xdr:to>
      <xdr:col>11</xdr:col>
      <xdr:colOff>1181100</xdr:colOff>
      <xdr:row>418</xdr:row>
      <xdr:rowOff>0</xdr:rowOff>
    </xdr:to>
    <xdr:pic>
      <xdr:nvPicPr>
        <xdr:cNvPr id="379" name="Picture 9080" descr="тарелка плоская РАД"/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04021925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372</xdr:row>
      <xdr:rowOff>47625</xdr:rowOff>
    </xdr:from>
    <xdr:to>
      <xdr:col>11</xdr:col>
      <xdr:colOff>1209675</xdr:colOff>
      <xdr:row>372</xdr:row>
      <xdr:rowOff>914400</xdr:rowOff>
    </xdr:to>
    <xdr:pic>
      <xdr:nvPicPr>
        <xdr:cNvPr id="380" name="Picture 9085" descr="банка для хранения классика СОЛЬ рад"/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59454450"/>
          <a:ext cx="12001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373</xdr:row>
      <xdr:rowOff>28575</xdr:rowOff>
    </xdr:from>
    <xdr:to>
      <xdr:col>11</xdr:col>
      <xdr:colOff>1209675</xdr:colOff>
      <xdr:row>373</xdr:row>
      <xdr:rowOff>809625</xdr:rowOff>
    </xdr:to>
    <xdr:pic>
      <xdr:nvPicPr>
        <xdr:cNvPr id="381" name="Picture 9086" descr="банка для хранения классика САХАР рад"/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60426000"/>
          <a:ext cx="1190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405</xdr:row>
      <xdr:rowOff>114300</xdr:rowOff>
    </xdr:from>
    <xdr:to>
      <xdr:col>11</xdr:col>
      <xdr:colOff>1209675</xdr:colOff>
      <xdr:row>405</xdr:row>
      <xdr:rowOff>828675</xdr:rowOff>
    </xdr:to>
    <xdr:pic>
      <xdr:nvPicPr>
        <xdr:cNvPr id="382" name="Picture 9089" descr="тарелка глубока скифская мал РАД"/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92210925"/>
          <a:ext cx="1162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394</xdr:row>
      <xdr:rowOff>85725</xdr:rowOff>
    </xdr:from>
    <xdr:to>
      <xdr:col>11</xdr:col>
      <xdr:colOff>1200150</xdr:colOff>
      <xdr:row>394</xdr:row>
      <xdr:rowOff>762000</xdr:rowOff>
    </xdr:to>
    <xdr:pic>
      <xdr:nvPicPr>
        <xdr:cNvPr id="383" name="Picture 9092" descr="форма для запекания прямоуг мал РАД"/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1285750"/>
          <a:ext cx="11811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398</xdr:row>
      <xdr:rowOff>104775</xdr:rowOff>
    </xdr:from>
    <xdr:to>
      <xdr:col>11</xdr:col>
      <xdr:colOff>1209675</xdr:colOff>
      <xdr:row>398</xdr:row>
      <xdr:rowOff>809625</xdr:rowOff>
    </xdr:to>
    <xdr:pic>
      <xdr:nvPicPr>
        <xdr:cNvPr id="384" name="Picture 9095" descr="форма для пирога РАД"/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5267200"/>
          <a:ext cx="1190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401</xdr:row>
      <xdr:rowOff>28575</xdr:rowOff>
    </xdr:from>
    <xdr:to>
      <xdr:col>11</xdr:col>
      <xdr:colOff>1143000</xdr:colOff>
      <xdr:row>401</xdr:row>
      <xdr:rowOff>942975</xdr:rowOff>
    </xdr:to>
    <xdr:pic>
      <xdr:nvPicPr>
        <xdr:cNvPr id="385" name="Picture 9097" descr="блюдце малое РАД"/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8816280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430</xdr:row>
      <xdr:rowOff>152400</xdr:rowOff>
    </xdr:from>
    <xdr:to>
      <xdr:col>11</xdr:col>
      <xdr:colOff>1171575</xdr:colOff>
      <xdr:row>430</xdr:row>
      <xdr:rowOff>733425</xdr:rowOff>
    </xdr:to>
    <xdr:pic>
      <xdr:nvPicPr>
        <xdr:cNvPr id="386" name="Picture 9105" descr="сервиз Элегант РАД"/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17014025"/>
          <a:ext cx="11144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411</xdr:row>
      <xdr:rowOff>133350</xdr:rowOff>
    </xdr:from>
    <xdr:to>
      <xdr:col>11</xdr:col>
      <xdr:colOff>1200150</xdr:colOff>
      <xdr:row>411</xdr:row>
      <xdr:rowOff>752475</xdr:rowOff>
    </xdr:to>
    <xdr:pic>
      <xdr:nvPicPr>
        <xdr:cNvPr id="387" name="Picture 9107" descr="салатник удачный мал РАД"/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8173575"/>
          <a:ext cx="1171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402</xdr:row>
      <xdr:rowOff>47625</xdr:rowOff>
    </xdr:from>
    <xdr:to>
      <xdr:col>11</xdr:col>
      <xdr:colOff>1181100</xdr:colOff>
      <xdr:row>402</xdr:row>
      <xdr:rowOff>962025</xdr:rowOff>
    </xdr:to>
    <xdr:pic>
      <xdr:nvPicPr>
        <xdr:cNvPr id="388" name="Рисунок 1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89172450"/>
          <a:ext cx="1123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424</xdr:row>
      <xdr:rowOff>123825</xdr:rowOff>
    </xdr:from>
    <xdr:to>
      <xdr:col>11</xdr:col>
      <xdr:colOff>1200150</xdr:colOff>
      <xdr:row>424</xdr:row>
      <xdr:rowOff>628650</xdr:rowOff>
    </xdr:to>
    <xdr:pic>
      <xdr:nvPicPr>
        <xdr:cNvPr id="389" name="Рисунок 2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11041850"/>
          <a:ext cx="1190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629</xdr:row>
      <xdr:rowOff>38100</xdr:rowOff>
    </xdr:from>
    <xdr:to>
      <xdr:col>11</xdr:col>
      <xdr:colOff>1133475</xdr:colOff>
      <xdr:row>629</xdr:row>
      <xdr:rowOff>962025</xdr:rowOff>
    </xdr:to>
    <xdr:pic>
      <xdr:nvPicPr>
        <xdr:cNvPr id="390" name="Picture 108" descr="кружка пивная мрамор"/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09628575"/>
          <a:ext cx="895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614</xdr:row>
      <xdr:rowOff>76200</xdr:rowOff>
    </xdr:from>
    <xdr:to>
      <xdr:col>11</xdr:col>
      <xdr:colOff>1123950</xdr:colOff>
      <xdr:row>614</xdr:row>
      <xdr:rowOff>952500</xdr:rowOff>
    </xdr:to>
    <xdr:pic>
      <xdr:nvPicPr>
        <xdr:cNvPr id="391" name="Picture 109" descr="вазон-стакан мрамор"/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94760050"/>
          <a:ext cx="1038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640</xdr:row>
      <xdr:rowOff>28575</xdr:rowOff>
    </xdr:from>
    <xdr:to>
      <xdr:col>11</xdr:col>
      <xdr:colOff>1095375</xdr:colOff>
      <xdr:row>640</xdr:row>
      <xdr:rowOff>971550</xdr:rowOff>
    </xdr:to>
    <xdr:pic>
      <xdr:nvPicPr>
        <xdr:cNvPr id="392" name="Picture 110" descr="ГДЖ 10 мрамор"/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20515650"/>
          <a:ext cx="10287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638</xdr:row>
      <xdr:rowOff>9525</xdr:rowOff>
    </xdr:from>
    <xdr:to>
      <xdr:col>11</xdr:col>
      <xdr:colOff>1076325</xdr:colOff>
      <xdr:row>638</xdr:row>
      <xdr:rowOff>942975</xdr:rowOff>
    </xdr:to>
    <xdr:pic>
      <xdr:nvPicPr>
        <xdr:cNvPr id="393" name="Picture 111" descr="ГДЖ №6 мрамор"/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618515400"/>
          <a:ext cx="8953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632</xdr:row>
      <xdr:rowOff>28575</xdr:rowOff>
    </xdr:from>
    <xdr:to>
      <xdr:col>11</xdr:col>
      <xdr:colOff>1028700</xdr:colOff>
      <xdr:row>632</xdr:row>
      <xdr:rowOff>971550</xdr:rowOff>
    </xdr:to>
    <xdr:pic>
      <xdr:nvPicPr>
        <xdr:cNvPr id="394" name="Picture 119" descr="кувш для воды мрамор"/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12590850"/>
          <a:ext cx="800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647</xdr:row>
      <xdr:rowOff>28575</xdr:rowOff>
    </xdr:from>
    <xdr:to>
      <xdr:col>11</xdr:col>
      <xdr:colOff>1085850</xdr:colOff>
      <xdr:row>647</xdr:row>
      <xdr:rowOff>971550</xdr:rowOff>
    </xdr:to>
    <xdr:pic>
      <xdr:nvPicPr>
        <xdr:cNvPr id="395" name="Picture 122" descr="набор посуды Престиж №2 мрамор "/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62744985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622</xdr:row>
      <xdr:rowOff>38100</xdr:rowOff>
    </xdr:from>
    <xdr:to>
      <xdr:col>11</xdr:col>
      <xdr:colOff>1209675</xdr:colOff>
      <xdr:row>622</xdr:row>
      <xdr:rowOff>876300</xdr:rowOff>
    </xdr:to>
    <xdr:pic>
      <xdr:nvPicPr>
        <xdr:cNvPr id="396" name="Picture 126" descr="чашка штр-орн с бл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02694375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625</xdr:row>
      <xdr:rowOff>28575</xdr:rowOff>
    </xdr:from>
    <xdr:to>
      <xdr:col>11</xdr:col>
      <xdr:colOff>1085850</xdr:colOff>
      <xdr:row>625</xdr:row>
      <xdr:rowOff>981075</xdr:rowOff>
    </xdr:to>
    <xdr:pic>
      <xdr:nvPicPr>
        <xdr:cNvPr id="397" name="Picture 127" descr="сахарница Орнамент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605656650"/>
          <a:ext cx="904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628</xdr:row>
      <xdr:rowOff>180975</xdr:rowOff>
    </xdr:from>
    <xdr:to>
      <xdr:col>11</xdr:col>
      <xdr:colOff>1181100</xdr:colOff>
      <xdr:row>628</xdr:row>
      <xdr:rowOff>800100</xdr:rowOff>
    </xdr:to>
    <xdr:pic>
      <xdr:nvPicPr>
        <xdr:cNvPr id="398" name="Picture 128" descr="сервиз Орнамент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08780850"/>
          <a:ext cx="1152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649</xdr:row>
      <xdr:rowOff>104775</xdr:rowOff>
    </xdr:from>
    <xdr:to>
      <xdr:col>11</xdr:col>
      <xdr:colOff>1162050</xdr:colOff>
      <xdr:row>649</xdr:row>
      <xdr:rowOff>800100</xdr:rowOff>
    </xdr:to>
    <xdr:pic>
      <xdr:nvPicPr>
        <xdr:cNvPr id="399" name="Picture 130" descr="сковорода с крышкой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29507250"/>
          <a:ext cx="1152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648</xdr:row>
      <xdr:rowOff>219075</xdr:rowOff>
    </xdr:from>
    <xdr:to>
      <xdr:col>11</xdr:col>
      <xdr:colOff>1181100</xdr:colOff>
      <xdr:row>648</xdr:row>
      <xdr:rowOff>781050</xdr:rowOff>
    </xdr:to>
    <xdr:pic>
      <xdr:nvPicPr>
        <xdr:cNvPr id="400" name="Picture 131" descr="сковрода без крышки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28630950"/>
          <a:ext cx="1143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626</xdr:row>
      <xdr:rowOff>180975</xdr:rowOff>
    </xdr:from>
    <xdr:to>
      <xdr:col>11</xdr:col>
      <xdr:colOff>1181100</xdr:colOff>
      <xdr:row>626</xdr:row>
      <xdr:rowOff>838200</xdr:rowOff>
    </xdr:to>
    <xdr:pic>
      <xdr:nvPicPr>
        <xdr:cNvPr id="401" name="Picture 132" descr="сливочник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06799650"/>
          <a:ext cx="1143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652</xdr:row>
      <xdr:rowOff>28575</xdr:rowOff>
    </xdr:from>
    <xdr:to>
      <xdr:col>11</xdr:col>
      <xdr:colOff>1190625</xdr:colOff>
      <xdr:row>652</xdr:row>
      <xdr:rowOff>771525</xdr:rowOff>
    </xdr:to>
    <xdr:pic>
      <xdr:nvPicPr>
        <xdr:cNvPr id="402" name="Picture 133" descr="тарелка плоская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32402850"/>
          <a:ext cx="1143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627</xdr:row>
      <xdr:rowOff>28575</xdr:rowOff>
    </xdr:from>
    <xdr:to>
      <xdr:col>11</xdr:col>
      <xdr:colOff>1152525</xdr:colOff>
      <xdr:row>627</xdr:row>
      <xdr:rowOff>819150</xdr:rowOff>
    </xdr:to>
    <xdr:pic>
      <xdr:nvPicPr>
        <xdr:cNvPr id="403" name="Picture 135" descr="чайник кроха сред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07637850"/>
          <a:ext cx="1123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621</xdr:row>
      <xdr:rowOff>38100</xdr:rowOff>
    </xdr:from>
    <xdr:to>
      <xdr:col>12</xdr:col>
      <xdr:colOff>0</xdr:colOff>
      <xdr:row>621</xdr:row>
      <xdr:rowOff>809625</xdr:rowOff>
    </xdr:to>
    <xdr:pic>
      <xdr:nvPicPr>
        <xdr:cNvPr id="404" name="Picture 136" descr="чаша штр,орн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01703775"/>
          <a:ext cx="117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646</xdr:row>
      <xdr:rowOff>19050</xdr:rowOff>
    </xdr:from>
    <xdr:to>
      <xdr:col>11</xdr:col>
      <xdr:colOff>1104900</xdr:colOff>
      <xdr:row>646</xdr:row>
      <xdr:rowOff>942975</xdr:rowOff>
    </xdr:to>
    <xdr:pic>
      <xdr:nvPicPr>
        <xdr:cNvPr id="405" name="Picture 141" descr="набор Престиж №1 мрамор"/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26449725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643</xdr:row>
      <xdr:rowOff>28575</xdr:rowOff>
    </xdr:from>
    <xdr:to>
      <xdr:col>11</xdr:col>
      <xdr:colOff>1190625</xdr:colOff>
      <xdr:row>643</xdr:row>
      <xdr:rowOff>981075</xdr:rowOff>
    </xdr:to>
    <xdr:pic>
      <xdr:nvPicPr>
        <xdr:cNvPr id="406" name="Picture 143" descr="кастрюля керам №1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23487450"/>
          <a:ext cx="1162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637</xdr:row>
      <xdr:rowOff>19050</xdr:rowOff>
    </xdr:from>
    <xdr:to>
      <xdr:col>11</xdr:col>
      <xdr:colOff>1152525</xdr:colOff>
      <xdr:row>637</xdr:row>
      <xdr:rowOff>981075</xdr:rowOff>
    </xdr:to>
    <xdr:pic>
      <xdr:nvPicPr>
        <xdr:cNvPr id="407" name="Picture 146" descr="гдж Лакомка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17534325"/>
          <a:ext cx="1085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631</xdr:row>
      <xdr:rowOff>19050</xdr:rowOff>
    </xdr:from>
    <xdr:to>
      <xdr:col>11</xdr:col>
      <xdr:colOff>1104900</xdr:colOff>
      <xdr:row>631</xdr:row>
      <xdr:rowOff>981075</xdr:rowOff>
    </xdr:to>
    <xdr:pic>
      <xdr:nvPicPr>
        <xdr:cNvPr id="408" name="Picture 147" descr="кувшин чижик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11590725"/>
          <a:ext cx="9334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633</xdr:row>
      <xdr:rowOff>28575</xdr:rowOff>
    </xdr:from>
    <xdr:to>
      <xdr:col>11</xdr:col>
      <xdr:colOff>942975</xdr:colOff>
      <xdr:row>633</xdr:row>
      <xdr:rowOff>962025</xdr:rowOff>
    </xdr:to>
    <xdr:pic>
      <xdr:nvPicPr>
        <xdr:cNvPr id="409" name="Picture 154" descr="графин для напитков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13581450"/>
          <a:ext cx="581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634</xdr:row>
      <xdr:rowOff>19050</xdr:rowOff>
    </xdr:from>
    <xdr:to>
      <xdr:col>11</xdr:col>
      <xdr:colOff>1190625</xdr:colOff>
      <xdr:row>634</xdr:row>
      <xdr:rowOff>800100</xdr:rowOff>
    </xdr:to>
    <xdr:pic>
      <xdr:nvPicPr>
        <xdr:cNvPr id="410" name="Picture 155" descr="бокал барный №1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14562525"/>
          <a:ext cx="1152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635</xdr:row>
      <xdr:rowOff>19050</xdr:rowOff>
    </xdr:from>
    <xdr:to>
      <xdr:col>12</xdr:col>
      <xdr:colOff>0</xdr:colOff>
      <xdr:row>635</xdr:row>
      <xdr:rowOff>790575</xdr:rowOff>
    </xdr:to>
    <xdr:pic>
      <xdr:nvPicPr>
        <xdr:cNvPr id="411" name="Picture 156" descr="бокал барный №2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15553125"/>
          <a:ext cx="119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636</xdr:row>
      <xdr:rowOff>38100</xdr:rowOff>
    </xdr:from>
    <xdr:to>
      <xdr:col>12</xdr:col>
      <xdr:colOff>0</xdr:colOff>
      <xdr:row>636</xdr:row>
      <xdr:rowOff>790575</xdr:rowOff>
    </xdr:to>
    <xdr:pic>
      <xdr:nvPicPr>
        <xdr:cNvPr id="412" name="Picture 157" descr="бокал барный №3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16562775"/>
          <a:ext cx="1209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624</xdr:row>
      <xdr:rowOff>28575</xdr:rowOff>
    </xdr:from>
    <xdr:to>
      <xdr:col>11</xdr:col>
      <xdr:colOff>1190625</xdr:colOff>
      <xdr:row>624</xdr:row>
      <xdr:rowOff>952500</xdr:rowOff>
    </xdr:to>
    <xdr:pic>
      <xdr:nvPicPr>
        <xdr:cNvPr id="413" name="Picture 158" descr="чашка чайная с бл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04666050"/>
          <a:ext cx="1181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623</xdr:row>
      <xdr:rowOff>28575</xdr:rowOff>
    </xdr:from>
    <xdr:to>
      <xdr:col>11</xdr:col>
      <xdr:colOff>1190625</xdr:colOff>
      <xdr:row>623</xdr:row>
      <xdr:rowOff>828675</xdr:rowOff>
    </xdr:to>
    <xdr:pic>
      <xdr:nvPicPr>
        <xdr:cNvPr id="414" name="Picture 159" descr="чашка чайная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03675450"/>
          <a:ext cx="1162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641</xdr:row>
      <xdr:rowOff>19050</xdr:rowOff>
    </xdr:from>
    <xdr:to>
      <xdr:col>11</xdr:col>
      <xdr:colOff>1190625</xdr:colOff>
      <xdr:row>641</xdr:row>
      <xdr:rowOff>923925</xdr:rowOff>
    </xdr:to>
    <xdr:pic>
      <xdr:nvPicPr>
        <xdr:cNvPr id="415" name="Picture 143" descr="кастрюля керам №1 мрамор"/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21496725"/>
          <a:ext cx="1162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642</xdr:row>
      <xdr:rowOff>19050</xdr:rowOff>
    </xdr:from>
    <xdr:to>
      <xdr:col>11</xdr:col>
      <xdr:colOff>1190625</xdr:colOff>
      <xdr:row>642</xdr:row>
      <xdr:rowOff>885825</xdr:rowOff>
    </xdr:to>
    <xdr:pic>
      <xdr:nvPicPr>
        <xdr:cNvPr id="416" name="Picture 143" descr="кастрюля керам №1 мрамор"/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22487325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615</xdr:row>
      <xdr:rowOff>28575</xdr:rowOff>
    </xdr:from>
    <xdr:to>
      <xdr:col>11</xdr:col>
      <xdr:colOff>1190625</xdr:colOff>
      <xdr:row>615</xdr:row>
      <xdr:rowOff>971550</xdr:rowOff>
    </xdr:to>
    <xdr:pic>
      <xdr:nvPicPr>
        <xdr:cNvPr id="417" name="Picture 5833" descr="набор Княжеский Мрамор"/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95703025"/>
          <a:ext cx="11049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639</xdr:row>
      <xdr:rowOff>47625</xdr:rowOff>
    </xdr:from>
    <xdr:to>
      <xdr:col>11</xdr:col>
      <xdr:colOff>1123950</xdr:colOff>
      <xdr:row>639</xdr:row>
      <xdr:rowOff>962025</xdr:rowOff>
    </xdr:to>
    <xdr:pic>
      <xdr:nvPicPr>
        <xdr:cNvPr id="418" name="Picture 5834" descr="ГДЖ Русский мрамор"/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19544100"/>
          <a:ext cx="1076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651</xdr:row>
      <xdr:rowOff>133350</xdr:rowOff>
    </xdr:from>
    <xdr:to>
      <xdr:col>11</xdr:col>
      <xdr:colOff>1181100</xdr:colOff>
      <xdr:row>651</xdr:row>
      <xdr:rowOff>847725</xdr:rowOff>
    </xdr:to>
    <xdr:pic>
      <xdr:nvPicPr>
        <xdr:cNvPr id="419" name="Picture 5835" descr="кокотница Новарусса мрамор"/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31517025"/>
          <a:ext cx="1162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650</xdr:row>
      <xdr:rowOff>152400</xdr:rowOff>
    </xdr:from>
    <xdr:to>
      <xdr:col>12</xdr:col>
      <xdr:colOff>0</xdr:colOff>
      <xdr:row>650</xdr:row>
      <xdr:rowOff>866775</xdr:rowOff>
    </xdr:to>
    <xdr:pic>
      <xdr:nvPicPr>
        <xdr:cNvPr id="420" name="Picture 5837" descr="набор для холодца Белогорье МРМ"/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30545475"/>
          <a:ext cx="1209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619</xdr:row>
      <xdr:rowOff>114300</xdr:rowOff>
    </xdr:from>
    <xdr:to>
      <xdr:col>11</xdr:col>
      <xdr:colOff>1143000</xdr:colOff>
      <xdr:row>619</xdr:row>
      <xdr:rowOff>742950</xdr:rowOff>
    </xdr:to>
    <xdr:pic>
      <xdr:nvPicPr>
        <xdr:cNvPr id="421" name="Picture 5840" descr="пиала классика МРМ"/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99779725"/>
          <a:ext cx="1104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616</xdr:row>
      <xdr:rowOff>161925</xdr:rowOff>
    </xdr:from>
    <xdr:to>
      <xdr:col>11</xdr:col>
      <xdr:colOff>1209675</xdr:colOff>
      <xdr:row>616</xdr:row>
      <xdr:rowOff>800100</xdr:rowOff>
    </xdr:to>
    <xdr:pic>
      <xdr:nvPicPr>
        <xdr:cNvPr id="422" name="Picture 5842" descr="салатник Удачный бол МРМ"/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968269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617</xdr:row>
      <xdr:rowOff>228600</xdr:rowOff>
    </xdr:from>
    <xdr:to>
      <xdr:col>11</xdr:col>
      <xdr:colOff>1190625</xdr:colOff>
      <xdr:row>617</xdr:row>
      <xdr:rowOff>790575</xdr:rowOff>
    </xdr:to>
    <xdr:pic>
      <xdr:nvPicPr>
        <xdr:cNvPr id="423" name="Picture 5846" descr="салатник удачный ср МРМ"/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97893775"/>
          <a:ext cx="1181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618</xdr:row>
      <xdr:rowOff>171450</xdr:rowOff>
    </xdr:from>
    <xdr:to>
      <xdr:col>11</xdr:col>
      <xdr:colOff>1209675</xdr:colOff>
      <xdr:row>618</xdr:row>
      <xdr:rowOff>742950</xdr:rowOff>
    </xdr:to>
    <xdr:pic>
      <xdr:nvPicPr>
        <xdr:cNvPr id="424" name="Picture 5849" descr="салатник Удачный мал МРМ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9883675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2794000" cy="1132417"/>
    <xdr:sp macro="" textlink="">
      <xdr:nvSpPr>
        <xdr:cNvPr id="425" name="Овальная выноска 424">
          <a:extLst/>
        </xdr:cNvPr>
        <xdr:cNvSpPr/>
      </xdr:nvSpPr>
      <xdr:spPr bwMode="auto">
        <a:xfrm>
          <a:off x="0" y="0"/>
          <a:ext cx="2794000" cy="1132417"/>
        </a:xfrm>
        <a:prstGeom prst="wedgeEllipseCallout">
          <a:avLst>
            <a:gd name="adj1" fmla="val -32197"/>
            <a:gd name="adj2" fmla="val 68686"/>
          </a:avLst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>
          <a:noAutofit/>
        </a:bodyPr>
        <a:lstStyle/>
        <a:p>
          <a:pPr algn="ctr" rtl="0"/>
          <a:r>
            <a:rPr lang="ru-RU" sz="900" b="0" i="0" u="none" strike="noStrike" baseline="0">
              <a:solidFill>
                <a:srgbClr val="00B0F0"/>
              </a:solidFill>
              <a:latin typeface="Arial Cyr"/>
              <a:cs typeface="Arial Cyr"/>
            </a:rPr>
            <a:t>Вы можете отфильтровать изделия по нужному вам признаку, нажав на треугольник в желтой строке и выбрав в выпадающем списке нужный вариант</a:t>
          </a:r>
        </a:p>
      </xdr:txBody>
    </xdr:sp>
    <xdr:clientData/>
  </xdr:oneCellAnchor>
  <xdr:twoCellAnchor>
    <xdr:from>
      <xdr:col>19</xdr:col>
      <xdr:colOff>666749</xdr:colOff>
      <xdr:row>1</xdr:row>
      <xdr:rowOff>285750</xdr:rowOff>
    </xdr:from>
    <xdr:to>
      <xdr:col>20</xdr:col>
      <xdr:colOff>762000</xdr:colOff>
      <xdr:row>3</xdr:row>
      <xdr:rowOff>31750</xdr:rowOff>
    </xdr:to>
    <xdr:sp macro="" textlink="">
      <xdr:nvSpPr>
        <xdr:cNvPr id="426" name="Стрелка влево 425">
          <a:hlinkClick xmlns:r="http://schemas.openxmlformats.org/officeDocument/2006/relationships" r:id="rId419"/>
          <a:extLst/>
        </xdr:cNvPr>
        <xdr:cNvSpPr/>
      </xdr:nvSpPr>
      <xdr:spPr bwMode="auto">
        <a:xfrm>
          <a:off x="10591799" y="447675"/>
          <a:ext cx="1123951" cy="374650"/>
        </a:xfrm>
        <a:prstGeom prst="leftArrow">
          <a:avLst/>
        </a:prstGeom>
        <a:solidFill>
          <a:srgbClr val="FFFF00"/>
        </a:solidFill>
        <a:ln w="57150" cmpd="thickThin">
          <a:solidFill>
            <a:srgbClr val="7030A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/>
        <a:lstStyle/>
        <a:p>
          <a:pPr algn="ctr" rtl="0"/>
          <a:r>
            <a:rPr lang="ru-RU" sz="1000" b="1" i="1" u="none" strike="noStrike" baseline="0">
              <a:solidFill>
                <a:srgbClr val="00B0F0"/>
              </a:solidFill>
              <a:latin typeface="Arial Cyr"/>
              <a:cs typeface="Arial Cyr"/>
            </a:rPr>
            <a:t>в каталог</a:t>
          </a:r>
        </a:p>
      </xdr:txBody>
    </xdr:sp>
    <xdr:clientData/>
  </xdr:twoCellAnchor>
  <xdr:twoCellAnchor>
    <xdr:from>
      <xdr:col>11</xdr:col>
      <xdr:colOff>28575</xdr:colOff>
      <xdr:row>41</xdr:row>
      <xdr:rowOff>228600</xdr:rowOff>
    </xdr:from>
    <xdr:to>
      <xdr:col>11</xdr:col>
      <xdr:colOff>1190625</xdr:colOff>
      <xdr:row>41</xdr:row>
      <xdr:rowOff>685800</xdr:rowOff>
    </xdr:to>
    <xdr:pic>
      <xdr:nvPicPr>
        <xdr:cNvPr id="427" name="Рисунок 1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6185475"/>
          <a:ext cx="1162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87</xdr:row>
      <xdr:rowOff>104775</xdr:rowOff>
    </xdr:from>
    <xdr:to>
      <xdr:col>11</xdr:col>
      <xdr:colOff>1219200</xdr:colOff>
      <xdr:row>87</xdr:row>
      <xdr:rowOff>704850</xdr:rowOff>
    </xdr:to>
    <xdr:pic>
      <xdr:nvPicPr>
        <xdr:cNvPr id="428" name="Рисунок 2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629250"/>
          <a:ext cx="1200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92</xdr:row>
      <xdr:rowOff>114300</xdr:rowOff>
    </xdr:from>
    <xdr:to>
      <xdr:col>11</xdr:col>
      <xdr:colOff>1219200</xdr:colOff>
      <xdr:row>92</xdr:row>
      <xdr:rowOff>800100</xdr:rowOff>
    </xdr:to>
    <xdr:pic>
      <xdr:nvPicPr>
        <xdr:cNvPr id="429" name="Рисунок 3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6591775"/>
          <a:ext cx="1209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76</xdr:row>
      <xdr:rowOff>19050</xdr:rowOff>
    </xdr:from>
    <xdr:to>
      <xdr:col>11</xdr:col>
      <xdr:colOff>1009650</xdr:colOff>
      <xdr:row>76</xdr:row>
      <xdr:rowOff>990600</xdr:rowOff>
    </xdr:to>
    <xdr:pic>
      <xdr:nvPicPr>
        <xdr:cNvPr id="430" name="Рисунок 4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0646925"/>
          <a:ext cx="723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242</xdr:row>
      <xdr:rowOff>85725</xdr:rowOff>
    </xdr:from>
    <xdr:to>
      <xdr:col>11</xdr:col>
      <xdr:colOff>1190625</xdr:colOff>
      <xdr:row>242</xdr:row>
      <xdr:rowOff>933450</xdr:rowOff>
    </xdr:to>
    <xdr:pic>
      <xdr:nvPicPr>
        <xdr:cNvPr id="431" name="Рисунок 2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2876725"/>
          <a:ext cx="11144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263</xdr:row>
      <xdr:rowOff>19050</xdr:rowOff>
    </xdr:from>
    <xdr:to>
      <xdr:col>11</xdr:col>
      <xdr:colOff>1000125</xdr:colOff>
      <xdr:row>263</xdr:row>
      <xdr:rowOff>952500</xdr:rowOff>
    </xdr:to>
    <xdr:pic>
      <xdr:nvPicPr>
        <xdr:cNvPr id="432" name="Рисунок 1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53612650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375</xdr:row>
      <xdr:rowOff>66675</xdr:rowOff>
    </xdr:from>
    <xdr:to>
      <xdr:col>11</xdr:col>
      <xdr:colOff>1200150</xdr:colOff>
      <xdr:row>375</xdr:row>
      <xdr:rowOff>800100</xdr:rowOff>
    </xdr:to>
    <xdr:pic>
      <xdr:nvPicPr>
        <xdr:cNvPr id="433" name="Рисунок 2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2445300"/>
          <a:ext cx="1162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79</xdr:row>
      <xdr:rowOff>38100</xdr:rowOff>
    </xdr:from>
    <xdr:to>
      <xdr:col>11</xdr:col>
      <xdr:colOff>1057275</xdr:colOff>
      <xdr:row>79</xdr:row>
      <xdr:rowOff>971550</xdr:rowOff>
    </xdr:to>
    <xdr:pic>
      <xdr:nvPicPr>
        <xdr:cNvPr id="434" name="Рисунок 3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73637775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392</xdr:row>
      <xdr:rowOff>161925</xdr:rowOff>
    </xdr:from>
    <xdr:to>
      <xdr:col>12</xdr:col>
      <xdr:colOff>0</xdr:colOff>
      <xdr:row>392</xdr:row>
      <xdr:rowOff>685800</xdr:rowOff>
    </xdr:to>
    <xdr:pic>
      <xdr:nvPicPr>
        <xdr:cNvPr id="435" name="Рисунок 4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79380750"/>
          <a:ext cx="1209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645</xdr:row>
      <xdr:rowOff>19050</xdr:rowOff>
    </xdr:from>
    <xdr:to>
      <xdr:col>11</xdr:col>
      <xdr:colOff>1200150</xdr:colOff>
      <xdr:row>645</xdr:row>
      <xdr:rowOff>885825</xdr:rowOff>
    </xdr:to>
    <xdr:pic>
      <xdr:nvPicPr>
        <xdr:cNvPr id="436" name="Рисунок 5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25459125"/>
          <a:ext cx="1171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644</xdr:row>
      <xdr:rowOff>19050</xdr:rowOff>
    </xdr:from>
    <xdr:to>
      <xdr:col>11</xdr:col>
      <xdr:colOff>1181100</xdr:colOff>
      <xdr:row>645</xdr:row>
      <xdr:rowOff>0</xdr:rowOff>
    </xdr:to>
    <xdr:pic>
      <xdr:nvPicPr>
        <xdr:cNvPr id="437" name="Рисунок 6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24468525"/>
          <a:ext cx="11239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388</xdr:row>
      <xdr:rowOff>47625</xdr:rowOff>
    </xdr:from>
    <xdr:to>
      <xdr:col>11</xdr:col>
      <xdr:colOff>1200150</xdr:colOff>
      <xdr:row>389</xdr:row>
      <xdr:rowOff>0</xdr:rowOff>
    </xdr:to>
    <xdr:pic>
      <xdr:nvPicPr>
        <xdr:cNvPr id="438" name="Рисунок 1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75304050"/>
          <a:ext cx="1171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436</xdr:row>
      <xdr:rowOff>152400</xdr:rowOff>
    </xdr:from>
    <xdr:to>
      <xdr:col>11</xdr:col>
      <xdr:colOff>1200150</xdr:colOff>
      <xdr:row>436</xdr:row>
      <xdr:rowOff>723900</xdr:rowOff>
    </xdr:to>
    <xdr:pic>
      <xdr:nvPicPr>
        <xdr:cNvPr id="439" name="Рисунок 2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2302430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438</xdr:row>
      <xdr:rowOff>180975</xdr:rowOff>
    </xdr:from>
    <xdr:to>
      <xdr:col>11</xdr:col>
      <xdr:colOff>1200150</xdr:colOff>
      <xdr:row>438</xdr:row>
      <xdr:rowOff>628650</xdr:rowOff>
    </xdr:to>
    <xdr:pic>
      <xdr:nvPicPr>
        <xdr:cNvPr id="440" name="Рисунок 3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25034075"/>
          <a:ext cx="1190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439</xdr:row>
      <xdr:rowOff>257175</xdr:rowOff>
    </xdr:from>
    <xdr:to>
      <xdr:col>11</xdr:col>
      <xdr:colOff>1209675</xdr:colOff>
      <xdr:row>439</xdr:row>
      <xdr:rowOff>676275</xdr:rowOff>
    </xdr:to>
    <xdr:pic>
      <xdr:nvPicPr>
        <xdr:cNvPr id="441" name="Рисунок 4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26100875"/>
          <a:ext cx="1190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440</xdr:row>
      <xdr:rowOff>276225</xdr:rowOff>
    </xdr:from>
    <xdr:to>
      <xdr:col>12</xdr:col>
      <xdr:colOff>0</xdr:colOff>
      <xdr:row>440</xdr:row>
      <xdr:rowOff>695325</xdr:rowOff>
    </xdr:to>
    <xdr:pic>
      <xdr:nvPicPr>
        <xdr:cNvPr id="442" name="Рисунок 5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27110525"/>
          <a:ext cx="1181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303</xdr:row>
      <xdr:rowOff>9525</xdr:rowOff>
    </xdr:from>
    <xdr:to>
      <xdr:col>11</xdr:col>
      <xdr:colOff>1200150</xdr:colOff>
      <xdr:row>303</xdr:row>
      <xdr:rowOff>962025</xdr:rowOff>
    </xdr:to>
    <xdr:pic>
      <xdr:nvPicPr>
        <xdr:cNvPr id="443" name="Рисунок 6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93227125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304</xdr:row>
      <xdr:rowOff>142875</xdr:rowOff>
    </xdr:from>
    <xdr:to>
      <xdr:col>11</xdr:col>
      <xdr:colOff>1200150</xdr:colOff>
      <xdr:row>304</xdr:row>
      <xdr:rowOff>790575</xdr:rowOff>
    </xdr:to>
    <xdr:pic>
      <xdr:nvPicPr>
        <xdr:cNvPr id="444" name="Рисунок 7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94351075"/>
          <a:ext cx="1162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305</xdr:row>
      <xdr:rowOff>85725</xdr:rowOff>
    </xdr:from>
    <xdr:to>
      <xdr:col>11</xdr:col>
      <xdr:colOff>1200150</xdr:colOff>
      <xdr:row>305</xdr:row>
      <xdr:rowOff>800100</xdr:rowOff>
    </xdr:to>
    <xdr:pic>
      <xdr:nvPicPr>
        <xdr:cNvPr id="445" name="Рисунок 8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95284525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238</xdr:row>
      <xdr:rowOff>180975</xdr:rowOff>
    </xdr:from>
    <xdr:to>
      <xdr:col>12</xdr:col>
      <xdr:colOff>0</xdr:colOff>
      <xdr:row>238</xdr:row>
      <xdr:rowOff>752475</xdr:rowOff>
    </xdr:to>
    <xdr:pic>
      <xdr:nvPicPr>
        <xdr:cNvPr id="446" name="Рисунок 1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9009575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410</xdr:row>
      <xdr:rowOff>190500</xdr:rowOff>
    </xdr:from>
    <xdr:to>
      <xdr:col>11</xdr:col>
      <xdr:colOff>1171575</xdr:colOff>
      <xdr:row>410</xdr:row>
      <xdr:rowOff>762000</xdr:rowOff>
    </xdr:to>
    <xdr:pic>
      <xdr:nvPicPr>
        <xdr:cNvPr id="447" name="Рисунок 2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7240125"/>
          <a:ext cx="1143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504</xdr:row>
      <xdr:rowOff>85725</xdr:rowOff>
    </xdr:from>
    <xdr:to>
      <xdr:col>11</xdr:col>
      <xdr:colOff>1219200</xdr:colOff>
      <xdr:row>504</xdr:row>
      <xdr:rowOff>800100</xdr:rowOff>
    </xdr:to>
    <xdr:pic>
      <xdr:nvPicPr>
        <xdr:cNvPr id="448" name="Рисунок 3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89565950"/>
          <a:ext cx="1209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498</xdr:row>
      <xdr:rowOff>38100</xdr:rowOff>
    </xdr:from>
    <xdr:to>
      <xdr:col>11</xdr:col>
      <xdr:colOff>1190625</xdr:colOff>
      <xdr:row>498</xdr:row>
      <xdr:rowOff>933450</xdr:rowOff>
    </xdr:to>
    <xdr:pic>
      <xdr:nvPicPr>
        <xdr:cNvPr id="449" name="Рисунок 4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83574725"/>
          <a:ext cx="11811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497</xdr:row>
      <xdr:rowOff>57150</xdr:rowOff>
    </xdr:from>
    <xdr:to>
      <xdr:col>11</xdr:col>
      <xdr:colOff>1219200</xdr:colOff>
      <xdr:row>497</xdr:row>
      <xdr:rowOff>857250</xdr:rowOff>
    </xdr:to>
    <xdr:pic>
      <xdr:nvPicPr>
        <xdr:cNvPr id="450" name="Рисунок 5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82603175"/>
          <a:ext cx="1181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492</xdr:row>
      <xdr:rowOff>9525</xdr:rowOff>
    </xdr:from>
    <xdr:to>
      <xdr:col>11</xdr:col>
      <xdr:colOff>1028700</xdr:colOff>
      <xdr:row>493</xdr:row>
      <xdr:rowOff>0</xdr:rowOff>
    </xdr:to>
    <xdr:pic>
      <xdr:nvPicPr>
        <xdr:cNvPr id="451" name="Рисунок 6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7602550"/>
          <a:ext cx="847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493</xdr:row>
      <xdr:rowOff>76200</xdr:rowOff>
    </xdr:from>
    <xdr:to>
      <xdr:col>11</xdr:col>
      <xdr:colOff>1181100</xdr:colOff>
      <xdr:row>493</xdr:row>
      <xdr:rowOff>752475</xdr:rowOff>
    </xdr:to>
    <xdr:pic>
      <xdr:nvPicPr>
        <xdr:cNvPr id="452" name="Рисунок 7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8659825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494</xdr:row>
      <xdr:rowOff>104775</xdr:rowOff>
    </xdr:from>
    <xdr:to>
      <xdr:col>11</xdr:col>
      <xdr:colOff>1209675</xdr:colOff>
      <xdr:row>494</xdr:row>
      <xdr:rowOff>876300</xdr:rowOff>
    </xdr:to>
    <xdr:pic>
      <xdr:nvPicPr>
        <xdr:cNvPr id="453" name="Рисунок 8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9679000"/>
          <a:ext cx="118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</xdr:row>
      <xdr:rowOff>180975</xdr:rowOff>
    </xdr:from>
    <xdr:to>
      <xdr:col>11</xdr:col>
      <xdr:colOff>1209675</xdr:colOff>
      <xdr:row>19</xdr:row>
      <xdr:rowOff>752475</xdr:rowOff>
    </xdr:to>
    <xdr:pic>
      <xdr:nvPicPr>
        <xdr:cNvPr id="454" name="Рисунок 1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434465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77</xdr:row>
      <xdr:rowOff>19050</xdr:rowOff>
    </xdr:from>
    <xdr:to>
      <xdr:col>11</xdr:col>
      <xdr:colOff>1028700</xdr:colOff>
      <xdr:row>77</xdr:row>
      <xdr:rowOff>971550</xdr:rowOff>
    </xdr:to>
    <xdr:pic>
      <xdr:nvPicPr>
        <xdr:cNvPr id="455" name="Рисунок 1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163752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78</xdr:row>
      <xdr:rowOff>76200</xdr:rowOff>
    </xdr:from>
    <xdr:to>
      <xdr:col>11</xdr:col>
      <xdr:colOff>952500</xdr:colOff>
      <xdr:row>78</xdr:row>
      <xdr:rowOff>990600</xdr:rowOff>
    </xdr:to>
    <xdr:pic>
      <xdr:nvPicPr>
        <xdr:cNvPr id="456" name="Рисунок 2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2685275"/>
          <a:ext cx="676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462</xdr:row>
      <xdr:rowOff>38100</xdr:rowOff>
    </xdr:from>
    <xdr:to>
      <xdr:col>12</xdr:col>
      <xdr:colOff>0</xdr:colOff>
      <xdr:row>462</xdr:row>
      <xdr:rowOff>876300</xdr:rowOff>
    </xdr:to>
    <xdr:pic>
      <xdr:nvPicPr>
        <xdr:cNvPr id="457" name="Рисунок 1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7913125"/>
          <a:ext cx="118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190</xdr:row>
      <xdr:rowOff>57150</xdr:rowOff>
    </xdr:from>
    <xdr:to>
      <xdr:col>11</xdr:col>
      <xdr:colOff>933450</xdr:colOff>
      <xdr:row>190</xdr:row>
      <xdr:rowOff>981075</xdr:rowOff>
    </xdr:to>
    <xdr:pic>
      <xdr:nvPicPr>
        <xdr:cNvPr id="458" name="Рисунок 1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82860950"/>
          <a:ext cx="628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191</xdr:row>
      <xdr:rowOff>19050</xdr:rowOff>
    </xdr:from>
    <xdr:to>
      <xdr:col>11</xdr:col>
      <xdr:colOff>857250</xdr:colOff>
      <xdr:row>191</xdr:row>
      <xdr:rowOff>971550</xdr:rowOff>
    </xdr:to>
    <xdr:pic>
      <xdr:nvPicPr>
        <xdr:cNvPr id="459" name="Рисунок 2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83813450"/>
          <a:ext cx="561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177</xdr:row>
      <xdr:rowOff>9525</xdr:rowOff>
    </xdr:from>
    <xdr:to>
      <xdr:col>11</xdr:col>
      <xdr:colOff>1076325</xdr:colOff>
      <xdr:row>177</xdr:row>
      <xdr:rowOff>962025</xdr:rowOff>
    </xdr:to>
    <xdr:pic>
      <xdr:nvPicPr>
        <xdr:cNvPr id="460" name="Рисунок 3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69935525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178</xdr:row>
      <xdr:rowOff>38100</xdr:rowOff>
    </xdr:from>
    <xdr:to>
      <xdr:col>11</xdr:col>
      <xdr:colOff>1085850</xdr:colOff>
      <xdr:row>178</xdr:row>
      <xdr:rowOff>981075</xdr:rowOff>
    </xdr:to>
    <xdr:pic>
      <xdr:nvPicPr>
        <xdr:cNvPr id="461" name="Рисунок 4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70954700"/>
          <a:ext cx="923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180</xdr:row>
      <xdr:rowOff>76200</xdr:rowOff>
    </xdr:from>
    <xdr:to>
      <xdr:col>11</xdr:col>
      <xdr:colOff>1104900</xdr:colOff>
      <xdr:row>180</xdr:row>
      <xdr:rowOff>866775</xdr:rowOff>
    </xdr:to>
    <xdr:pic>
      <xdr:nvPicPr>
        <xdr:cNvPr id="462" name="Рисунок 5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2974000"/>
          <a:ext cx="857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192</xdr:row>
      <xdr:rowOff>19050</xdr:rowOff>
    </xdr:from>
    <xdr:to>
      <xdr:col>11</xdr:col>
      <xdr:colOff>866775</xdr:colOff>
      <xdr:row>192</xdr:row>
      <xdr:rowOff>981075</xdr:rowOff>
    </xdr:to>
    <xdr:pic>
      <xdr:nvPicPr>
        <xdr:cNvPr id="463" name="Рисунок 6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84804050"/>
          <a:ext cx="581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186</xdr:row>
      <xdr:rowOff>247650</xdr:rowOff>
    </xdr:from>
    <xdr:to>
      <xdr:col>11</xdr:col>
      <xdr:colOff>1200150</xdr:colOff>
      <xdr:row>186</xdr:row>
      <xdr:rowOff>742950</xdr:rowOff>
    </xdr:to>
    <xdr:pic>
      <xdr:nvPicPr>
        <xdr:cNvPr id="464" name="Рисунок 7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79089050"/>
          <a:ext cx="1171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195</xdr:row>
      <xdr:rowOff>9525</xdr:rowOff>
    </xdr:from>
    <xdr:to>
      <xdr:col>11</xdr:col>
      <xdr:colOff>1104900</xdr:colOff>
      <xdr:row>195</xdr:row>
      <xdr:rowOff>990600</xdr:rowOff>
    </xdr:to>
    <xdr:pic>
      <xdr:nvPicPr>
        <xdr:cNvPr id="465" name="Рисунок 8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87766325"/>
          <a:ext cx="9048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201</xdr:row>
      <xdr:rowOff>19050</xdr:rowOff>
    </xdr:from>
    <xdr:to>
      <xdr:col>11</xdr:col>
      <xdr:colOff>933450</xdr:colOff>
      <xdr:row>201</xdr:row>
      <xdr:rowOff>942975</xdr:rowOff>
    </xdr:to>
    <xdr:pic>
      <xdr:nvPicPr>
        <xdr:cNvPr id="466" name="Рисунок 9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93719450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202</xdr:row>
      <xdr:rowOff>28575</xdr:rowOff>
    </xdr:from>
    <xdr:to>
      <xdr:col>11</xdr:col>
      <xdr:colOff>1143000</xdr:colOff>
      <xdr:row>202</xdr:row>
      <xdr:rowOff>942975</xdr:rowOff>
    </xdr:to>
    <xdr:pic>
      <xdr:nvPicPr>
        <xdr:cNvPr id="467" name="Рисунок 10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471957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210</xdr:row>
      <xdr:rowOff>9525</xdr:rowOff>
    </xdr:from>
    <xdr:to>
      <xdr:col>11</xdr:col>
      <xdr:colOff>1162050</xdr:colOff>
      <xdr:row>210</xdr:row>
      <xdr:rowOff>904875</xdr:rowOff>
    </xdr:to>
    <xdr:pic>
      <xdr:nvPicPr>
        <xdr:cNvPr id="468" name="Рисунок 11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02625325"/>
          <a:ext cx="11049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164</xdr:row>
      <xdr:rowOff>85725</xdr:rowOff>
    </xdr:from>
    <xdr:to>
      <xdr:col>11</xdr:col>
      <xdr:colOff>1209675</xdr:colOff>
      <xdr:row>164</xdr:row>
      <xdr:rowOff>828675</xdr:rowOff>
    </xdr:to>
    <xdr:pic>
      <xdr:nvPicPr>
        <xdr:cNvPr id="469" name="Рисунок 12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7133925"/>
          <a:ext cx="1190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167</xdr:row>
      <xdr:rowOff>104775</xdr:rowOff>
    </xdr:from>
    <xdr:to>
      <xdr:col>11</xdr:col>
      <xdr:colOff>1171575</xdr:colOff>
      <xdr:row>167</xdr:row>
      <xdr:rowOff>752475</xdr:rowOff>
    </xdr:to>
    <xdr:pic>
      <xdr:nvPicPr>
        <xdr:cNvPr id="470" name="Рисунок 13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0124775"/>
          <a:ext cx="1152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179</xdr:row>
      <xdr:rowOff>9525</xdr:rowOff>
    </xdr:from>
    <xdr:to>
      <xdr:col>11</xdr:col>
      <xdr:colOff>1114425</xdr:colOff>
      <xdr:row>179</xdr:row>
      <xdr:rowOff>914400</xdr:rowOff>
    </xdr:to>
    <xdr:pic>
      <xdr:nvPicPr>
        <xdr:cNvPr id="471" name="Рисунок 15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916725"/>
          <a:ext cx="981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172</xdr:row>
      <xdr:rowOff>114300</xdr:rowOff>
    </xdr:from>
    <xdr:to>
      <xdr:col>11</xdr:col>
      <xdr:colOff>1181100</xdr:colOff>
      <xdr:row>172</xdr:row>
      <xdr:rowOff>657225</xdr:rowOff>
    </xdr:to>
    <xdr:pic>
      <xdr:nvPicPr>
        <xdr:cNvPr id="472" name="Рисунок 16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5087300"/>
          <a:ext cx="1162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168</xdr:row>
      <xdr:rowOff>257175</xdr:rowOff>
    </xdr:from>
    <xdr:to>
      <xdr:col>11</xdr:col>
      <xdr:colOff>1066800</xdr:colOff>
      <xdr:row>168</xdr:row>
      <xdr:rowOff>762000</xdr:rowOff>
    </xdr:to>
    <xdr:pic>
      <xdr:nvPicPr>
        <xdr:cNvPr id="473" name="Рисунок 488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1267775"/>
          <a:ext cx="895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185</xdr:row>
      <xdr:rowOff>19050</xdr:rowOff>
    </xdr:from>
    <xdr:to>
      <xdr:col>11</xdr:col>
      <xdr:colOff>1009650</xdr:colOff>
      <xdr:row>186</xdr:row>
      <xdr:rowOff>0</xdr:rowOff>
    </xdr:to>
    <xdr:pic>
      <xdr:nvPicPr>
        <xdr:cNvPr id="474" name="Рисунок 17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7869850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187</xdr:row>
      <xdr:rowOff>28575</xdr:rowOff>
    </xdr:from>
    <xdr:to>
      <xdr:col>11</xdr:col>
      <xdr:colOff>1152525</xdr:colOff>
      <xdr:row>187</xdr:row>
      <xdr:rowOff>962025</xdr:rowOff>
    </xdr:to>
    <xdr:pic>
      <xdr:nvPicPr>
        <xdr:cNvPr id="475" name="Рисунок 18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79860575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175</xdr:row>
      <xdr:rowOff>133350</xdr:rowOff>
    </xdr:from>
    <xdr:to>
      <xdr:col>11</xdr:col>
      <xdr:colOff>1181100</xdr:colOff>
      <xdr:row>175</xdr:row>
      <xdr:rowOff>723900</xdr:rowOff>
    </xdr:to>
    <xdr:pic>
      <xdr:nvPicPr>
        <xdr:cNvPr id="476" name="Рисунок 19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68078150"/>
          <a:ext cx="1133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174</xdr:row>
      <xdr:rowOff>142875</xdr:rowOff>
    </xdr:from>
    <xdr:to>
      <xdr:col>11</xdr:col>
      <xdr:colOff>1181100</xdr:colOff>
      <xdr:row>174</xdr:row>
      <xdr:rowOff>742950</xdr:rowOff>
    </xdr:to>
    <xdr:pic>
      <xdr:nvPicPr>
        <xdr:cNvPr id="477" name="Рисунок 20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670970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173</xdr:row>
      <xdr:rowOff>161925</xdr:rowOff>
    </xdr:from>
    <xdr:to>
      <xdr:col>11</xdr:col>
      <xdr:colOff>1152525</xdr:colOff>
      <xdr:row>173</xdr:row>
      <xdr:rowOff>695325</xdr:rowOff>
    </xdr:to>
    <xdr:pic>
      <xdr:nvPicPr>
        <xdr:cNvPr id="478" name="Рисунок 21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66125525"/>
          <a:ext cx="1143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194</xdr:row>
      <xdr:rowOff>19050</xdr:rowOff>
    </xdr:from>
    <xdr:to>
      <xdr:col>11</xdr:col>
      <xdr:colOff>1200150</xdr:colOff>
      <xdr:row>194</xdr:row>
      <xdr:rowOff>933450</xdr:rowOff>
    </xdr:to>
    <xdr:pic>
      <xdr:nvPicPr>
        <xdr:cNvPr id="479" name="Рисунок 22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6785250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197</xdr:row>
      <xdr:rowOff>95250</xdr:rowOff>
    </xdr:from>
    <xdr:to>
      <xdr:col>11</xdr:col>
      <xdr:colOff>1171575</xdr:colOff>
      <xdr:row>197</xdr:row>
      <xdr:rowOff>828675</xdr:rowOff>
    </xdr:to>
    <xdr:pic>
      <xdr:nvPicPr>
        <xdr:cNvPr id="480" name="Рисунок 23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9833250"/>
          <a:ext cx="1143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188</xdr:row>
      <xdr:rowOff>104775</xdr:rowOff>
    </xdr:from>
    <xdr:to>
      <xdr:col>11</xdr:col>
      <xdr:colOff>1181100</xdr:colOff>
      <xdr:row>188</xdr:row>
      <xdr:rowOff>771525</xdr:rowOff>
    </xdr:to>
    <xdr:pic>
      <xdr:nvPicPr>
        <xdr:cNvPr id="481" name="Рисунок 24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80927375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189</xdr:row>
      <xdr:rowOff>19050</xdr:rowOff>
    </xdr:from>
    <xdr:to>
      <xdr:col>11</xdr:col>
      <xdr:colOff>1143000</xdr:colOff>
      <xdr:row>189</xdr:row>
      <xdr:rowOff>942975</xdr:rowOff>
    </xdr:to>
    <xdr:pic>
      <xdr:nvPicPr>
        <xdr:cNvPr id="482" name="Рисунок 25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1832250"/>
          <a:ext cx="1076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166</xdr:row>
      <xdr:rowOff>142875</xdr:rowOff>
    </xdr:from>
    <xdr:to>
      <xdr:col>11</xdr:col>
      <xdr:colOff>1200150</xdr:colOff>
      <xdr:row>166</xdr:row>
      <xdr:rowOff>733425</xdr:rowOff>
    </xdr:to>
    <xdr:pic>
      <xdr:nvPicPr>
        <xdr:cNvPr id="483" name="Рисунок 26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9172275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165</xdr:row>
      <xdr:rowOff>152400</xdr:rowOff>
    </xdr:from>
    <xdr:to>
      <xdr:col>11</xdr:col>
      <xdr:colOff>1200150</xdr:colOff>
      <xdr:row>165</xdr:row>
      <xdr:rowOff>828675</xdr:rowOff>
    </xdr:to>
    <xdr:pic>
      <xdr:nvPicPr>
        <xdr:cNvPr id="484" name="Рисунок 27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58191200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199</xdr:row>
      <xdr:rowOff>66675</xdr:rowOff>
    </xdr:from>
    <xdr:to>
      <xdr:col>11</xdr:col>
      <xdr:colOff>1181100</xdr:colOff>
      <xdr:row>199</xdr:row>
      <xdr:rowOff>857250</xdr:rowOff>
    </xdr:to>
    <xdr:pic>
      <xdr:nvPicPr>
        <xdr:cNvPr id="485" name="Рисунок 28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91785875"/>
          <a:ext cx="1162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198</xdr:row>
      <xdr:rowOff>133350</xdr:rowOff>
    </xdr:from>
    <xdr:to>
      <xdr:col>11</xdr:col>
      <xdr:colOff>1200150</xdr:colOff>
      <xdr:row>198</xdr:row>
      <xdr:rowOff>866775</xdr:rowOff>
    </xdr:to>
    <xdr:pic>
      <xdr:nvPicPr>
        <xdr:cNvPr id="486" name="Рисунок 29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90861950"/>
          <a:ext cx="1162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200</xdr:row>
      <xdr:rowOff>66675</xdr:rowOff>
    </xdr:from>
    <xdr:to>
      <xdr:col>12</xdr:col>
      <xdr:colOff>0</xdr:colOff>
      <xdr:row>200</xdr:row>
      <xdr:rowOff>971550</xdr:rowOff>
    </xdr:to>
    <xdr:pic>
      <xdr:nvPicPr>
        <xdr:cNvPr id="487" name="Рисунок 30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92776475"/>
          <a:ext cx="1190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208</xdr:row>
      <xdr:rowOff>9525</xdr:rowOff>
    </xdr:from>
    <xdr:to>
      <xdr:col>11</xdr:col>
      <xdr:colOff>1085850</xdr:colOff>
      <xdr:row>208</xdr:row>
      <xdr:rowOff>962025</xdr:rowOff>
    </xdr:to>
    <xdr:pic>
      <xdr:nvPicPr>
        <xdr:cNvPr id="488" name="Рисунок 671263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00644125"/>
          <a:ext cx="9620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205</xdr:row>
      <xdr:rowOff>57150</xdr:rowOff>
    </xdr:from>
    <xdr:to>
      <xdr:col>11</xdr:col>
      <xdr:colOff>1200150</xdr:colOff>
      <xdr:row>205</xdr:row>
      <xdr:rowOff>790575</xdr:rowOff>
    </xdr:to>
    <xdr:pic>
      <xdr:nvPicPr>
        <xdr:cNvPr id="489" name="Рисунок 671264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97719950"/>
          <a:ext cx="1181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207</xdr:row>
      <xdr:rowOff>66675</xdr:rowOff>
    </xdr:from>
    <xdr:to>
      <xdr:col>11</xdr:col>
      <xdr:colOff>1209675</xdr:colOff>
      <xdr:row>207</xdr:row>
      <xdr:rowOff>838200</xdr:rowOff>
    </xdr:to>
    <xdr:pic>
      <xdr:nvPicPr>
        <xdr:cNvPr id="490" name="Рисунок 671265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99710675"/>
          <a:ext cx="119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206</xdr:row>
      <xdr:rowOff>133350</xdr:rowOff>
    </xdr:from>
    <xdr:to>
      <xdr:col>11</xdr:col>
      <xdr:colOff>1162050</xdr:colOff>
      <xdr:row>206</xdr:row>
      <xdr:rowOff>752475</xdr:rowOff>
    </xdr:to>
    <xdr:pic>
      <xdr:nvPicPr>
        <xdr:cNvPr id="491" name="Рисунок 671266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9878675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213</xdr:row>
      <xdr:rowOff>38100</xdr:rowOff>
    </xdr:from>
    <xdr:to>
      <xdr:col>11</xdr:col>
      <xdr:colOff>990600</xdr:colOff>
      <xdr:row>213</xdr:row>
      <xdr:rowOff>952500</xdr:rowOff>
    </xdr:to>
    <xdr:pic>
      <xdr:nvPicPr>
        <xdr:cNvPr id="492" name="Рисунок 671267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4854175"/>
          <a:ext cx="685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212</xdr:row>
      <xdr:rowOff>19050</xdr:rowOff>
    </xdr:from>
    <xdr:to>
      <xdr:col>11</xdr:col>
      <xdr:colOff>952500</xdr:colOff>
      <xdr:row>212</xdr:row>
      <xdr:rowOff>962025</xdr:rowOff>
    </xdr:to>
    <xdr:pic>
      <xdr:nvPicPr>
        <xdr:cNvPr id="493" name="Рисунок 671268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3844525"/>
          <a:ext cx="7143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215</xdr:row>
      <xdr:rowOff>9525</xdr:rowOff>
    </xdr:from>
    <xdr:to>
      <xdr:col>11</xdr:col>
      <xdr:colOff>1066800</xdr:colOff>
      <xdr:row>215</xdr:row>
      <xdr:rowOff>962025</xdr:rowOff>
    </xdr:to>
    <xdr:pic>
      <xdr:nvPicPr>
        <xdr:cNvPr id="494" name="Рисунок 671269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06806800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216</xdr:row>
      <xdr:rowOff>19050</xdr:rowOff>
    </xdr:from>
    <xdr:to>
      <xdr:col>11</xdr:col>
      <xdr:colOff>914400</xdr:colOff>
      <xdr:row>216</xdr:row>
      <xdr:rowOff>981075</xdr:rowOff>
    </xdr:to>
    <xdr:pic>
      <xdr:nvPicPr>
        <xdr:cNvPr id="495" name="Рисунок 671270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07806925"/>
          <a:ext cx="666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223</xdr:row>
      <xdr:rowOff>57150</xdr:rowOff>
    </xdr:from>
    <xdr:to>
      <xdr:col>11</xdr:col>
      <xdr:colOff>1200150</xdr:colOff>
      <xdr:row>223</xdr:row>
      <xdr:rowOff>990600</xdr:rowOff>
    </xdr:to>
    <xdr:pic>
      <xdr:nvPicPr>
        <xdr:cNvPr id="496" name="Рисунок 671271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14779225"/>
          <a:ext cx="1171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225</xdr:row>
      <xdr:rowOff>133350</xdr:rowOff>
    </xdr:from>
    <xdr:to>
      <xdr:col>11</xdr:col>
      <xdr:colOff>1200150</xdr:colOff>
      <xdr:row>225</xdr:row>
      <xdr:rowOff>857250</xdr:rowOff>
    </xdr:to>
    <xdr:pic>
      <xdr:nvPicPr>
        <xdr:cNvPr id="497" name="Рисунок 671272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16836625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217</xdr:row>
      <xdr:rowOff>104775</xdr:rowOff>
    </xdr:from>
    <xdr:to>
      <xdr:col>11</xdr:col>
      <xdr:colOff>1209675</xdr:colOff>
      <xdr:row>217</xdr:row>
      <xdr:rowOff>685800</xdr:rowOff>
    </xdr:to>
    <xdr:pic>
      <xdr:nvPicPr>
        <xdr:cNvPr id="498" name="Рисунок 671273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8883250"/>
          <a:ext cx="1171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218</xdr:row>
      <xdr:rowOff>142875</xdr:rowOff>
    </xdr:from>
    <xdr:to>
      <xdr:col>11</xdr:col>
      <xdr:colOff>1209675</xdr:colOff>
      <xdr:row>218</xdr:row>
      <xdr:rowOff>628650</xdr:rowOff>
    </xdr:to>
    <xdr:pic>
      <xdr:nvPicPr>
        <xdr:cNvPr id="499" name="Рисунок 671274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911950"/>
          <a:ext cx="1190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219</xdr:row>
      <xdr:rowOff>161925</xdr:rowOff>
    </xdr:from>
    <xdr:to>
      <xdr:col>11</xdr:col>
      <xdr:colOff>1190625</xdr:colOff>
      <xdr:row>219</xdr:row>
      <xdr:rowOff>704850</xdr:rowOff>
    </xdr:to>
    <xdr:pic>
      <xdr:nvPicPr>
        <xdr:cNvPr id="500" name="Рисунок 671275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10921600"/>
          <a:ext cx="1162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214</xdr:row>
      <xdr:rowOff>114300</xdr:rowOff>
    </xdr:from>
    <xdr:to>
      <xdr:col>11</xdr:col>
      <xdr:colOff>1209675</xdr:colOff>
      <xdr:row>214</xdr:row>
      <xdr:rowOff>819150</xdr:rowOff>
    </xdr:to>
    <xdr:pic>
      <xdr:nvPicPr>
        <xdr:cNvPr id="501" name="Рисунок 671276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5920975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232</xdr:row>
      <xdr:rowOff>9525</xdr:rowOff>
    </xdr:from>
    <xdr:to>
      <xdr:col>11</xdr:col>
      <xdr:colOff>1104900</xdr:colOff>
      <xdr:row>232</xdr:row>
      <xdr:rowOff>971550</xdr:rowOff>
    </xdr:to>
    <xdr:pic>
      <xdr:nvPicPr>
        <xdr:cNvPr id="502" name="Рисунок 671277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23647000"/>
          <a:ext cx="9906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233</xdr:row>
      <xdr:rowOff>28575</xdr:rowOff>
    </xdr:from>
    <xdr:to>
      <xdr:col>11</xdr:col>
      <xdr:colOff>1123950</xdr:colOff>
      <xdr:row>233</xdr:row>
      <xdr:rowOff>952500</xdr:rowOff>
    </xdr:to>
    <xdr:pic>
      <xdr:nvPicPr>
        <xdr:cNvPr id="503" name="Рисунок 448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24656650"/>
          <a:ext cx="1019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234</xdr:row>
      <xdr:rowOff>9525</xdr:rowOff>
    </xdr:from>
    <xdr:to>
      <xdr:col>11</xdr:col>
      <xdr:colOff>1171575</xdr:colOff>
      <xdr:row>234</xdr:row>
      <xdr:rowOff>981075</xdr:rowOff>
    </xdr:to>
    <xdr:pic>
      <xdr:nvPicPr>
        <xdr:cNvPr id="504" name="Рисунок 450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25628200"/>
          <a:ext cx="1019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226</xdr:row>
      <xdr:rowOff>38100</xdr:rowOff>
    </xdr:from>
    <xdr:to>
      <xdr:col>11</xdr:col>
      <xdr:colOff>1000125</xdr:colOff>
      <xdr:row>226</xdr:row>
      <xdr:rowOff>942975</xdr:rowOff>
    </xdr:to>
    <xdr:pic>
      <xdr:nvPicPr>
        <xdr:cNvPr id="505" name="Рисунок 451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17731975"/>
          <a:ext cx="904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227</xdr:row>
      <xdr:rowOff>38100</xdr:rowOff>
    </xdr:from>
    <xdr:to>
      <xdr:col>11</xdr:col>
      <xdr:colOff>1209675</xdr:colOff>
      <xdr:row>227</xdr:row>
      <xdr:rowOff>895350</xdr:rowOff>
    </xdr:to>
    <xdr:pic>
      <xdr:nvPicPr>
        <xdr:cNvPr id="506" name="Рисунок 452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1872257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230</xdr:row>
      <xdr:rowOff>38100</xdr:rowOff>
    </xdr:from>
    <xdr:to>
      <xdr:col>11</xdr:col>
      <xdr:colOff>1209675</xdr:colOff>
      <xdr:row>230</xdr:row>
      <xdr:rowOff>942975</xdr:rowOff>
    </xdr:to>
    <xdr:pic>
      <xdr:nvPicPr>
        <xdr:cNvPr id="507" name="Рисунок 453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1694375"/>
          <a:ext cx="1181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231</xdr:row>
      <xdr:rowOff>38100</xdr:rowOff>
    </xdr:from>
    <xdr:to>
      <xdr:col>11</xdr:col>
      <xdr:colOff>1209675</xdr:colOff>
      <xdr:row>231</xdr:row>
      <xdr:rowOff>914400</xdr:rowOff>
    </xdr:to>
    <xdr:pic>
      <xdr:nvPicPr>
        <xdr:cNvPr id="508" name="Рисунок 454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2684975"/>
          <a:ext cx="1181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228</xdr:row>
      <xdr:rowOff>123825</xdr:rowOff>
    </xdr:from>
    <xdr:to>
      <xdr:col>11</xdr:col>
      <xdr:colOff>1209675</xdr:colOff>
      <xdr:row>228</xdr:row>
      <xdr:rowOff>828675</xdr:rowOff>
    </xdr:to>
    <xdr:pic>
      <xdr:nvPicPr>
        <xdr:cNvPr id="509" name="Рисунок 455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19798900"/>
          <a:ext cx="1181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229</xdr:row>
      <xdr:rowOff>85725</xdr:rowOff>
    </xdr:from>
    <xdr:to>
      <xdr:col>11</xdr:col>
      <xdr:colOff>1200150</xdr:colOff>
      <xdr:row>229</xdr:row>
      <xdr:rowOff>828675</xdr:rowOff>
    </xdr:to>
    <xdr:pic>
      <xdr:nvPicPr>
        <xdr:cNvPr id="510" name="Рисунок 456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20751400"/>
          <a:ext cx="1143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309</xdr:row>
      <xdr:rowOff>66675</xdr:rowOff>
    </xdr:from>
    <xdr:to>
      <xdr:col>12</xdr:col>
      <xdr:colOff>0</xdr:colOff>
      <xdr:row>309</xdr:row>
      <xdr:rowOff>809625</xdr:rowOff>
    </xdr:to>
    <xdr:pic>
      <xdr:nvPicPr>
        <xdr:cNvPr id="511" name="Рисунок 457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98475400"/>
          <a:ext cx="1190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313</xdr:row>
      <xdr:rowOff>19050</xdr:rowOff>
    </xdr:from>
    <xdr:to>
      <xdr:col>11</xdr:col>
      <xdr:colOff>1181100</xdr:colOff>
      <xdr:row>313</xdr:row>
      <xdr:rowOff>952500</xdr:rowOff>
    </xdr:to>
    <xdr:pic>
      <xdr:nvPicPr>
        <xdr:cNvPr id="512" name="Рисунок 458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02390175"/>
          <a:ext cx="1114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320</xdr:row>
      <xdr:rowOff>85725</xdr:rowOff>
    </xdr:from>
    <xdr:to>
      <xdr:col>11</xdr:col>
      <xdr:colOff>1181100</xdr:colOff>
      <xdr:row>320</xdr:row>
      <xdr:rowOff>838200</xdr:rowOff>
    </xdr:to>
    <xdr:pic>
      <xdr:nvPicPr>
        <xdr:cNvPr id="513" name="Рисунок 459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09391050"/>
          <a:ext cx="1171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336</xdr:row>
      <xdr:rowOff>28575</xdr:rowOff>
    </xdr:from>
    <xdr:to>
      <xdr:col>11</xdr:col>
      <xdr:colOff>1038225</xdr:colOff>
      <xdr:row>336</xdr:row>
      <xdr:rowOff>981075</xdr:rowOff>
    </xdr:to>
    <xdr:pic>
      <xdr:nvPicPr>
        <xdr:cNvPr id="514" name="Рисунок 460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25202550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328</xdr:row>
      <xdr:rowOff>104775</xdr:rowOff>
    </xdr:from>
    <xdr:to>
      <xdr:col>11</xdr:col>
      <xdr:colOff>1209675</xdr:colOff>
      <xdr:row>328</xdr:row>
      <xdr:rowOff>866775</xdr:rowOff>
    </xdr:to>
    <xdr:pic>
      <xdr:nvPicPr>
        <xdr:cNvPr id="515" name="Рисунок 461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17353950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331</xdr:row>
      <xdr:rowOff>9525</xdr:rowOff>
    </xdr:from>
    <xdr:to>
      <xdr:col>11</xdr:col>
      <xdr:colOff>1152525</xdr:colOff>
      <xdr:row>331</xdr:row>
      <xdr:rowOff>971550</xdr:rowOff>
    </xdr:to>
    <xdr:pic>
      <xdr:nvPicPr>
        <xdr:cNvPr id="516" name="Рисунок 462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20230500"/>
          <a:ext cx="10572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329</xdr:row>
      <xdr:rowOff>85725</xdr:rowOff>
    </xdr:from>
    <xdr:to>
      <xdr:col>11</xdr:col>
      <xdr:colOff>1181100</xdr:colOff>
      <xdr:row>329</xdr:row>
      <xdr:rowOff>876300</xdr:rowOff>
    </xdr:to>
    <xdr:pic>
      <xdr:nvPicPr>
        <xdr:cNvPr id="517" name="Рисунок 463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18325500"/>
          <a:ext cx="1143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330</xdr:row>
      <xdr:rowOff>38100</xdr:rowOff>
    </xdr:from>
    <xdr:to>
      <xdr:col>11</xdr:col>
      <xdr:colOff>1143000</xdr:colOff>
      <xdr:row>330</xdr:row>
      <xdr:rowOff>981075</xdr:rowOff>
    </xdr:to>
    <xdr:pic>
      <xdr:nvPicPr>
        <xdr:cNvPr id="518" name="Рисунок 464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9268475"/>
          <a:ext cx="9620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326</xdr:row>
      <xdr:rowOff>28575</xdr:rowOff>
    </xdr:from>
    <xdr:to>
      <xdr:col>11</xdr:col>
      <xdr:colOff>1066800</xdr:colOff>
      <xdr:row>326</xdr:row>
      <xdr:rowOff>971550</xdr:rowOff>
    </xdr:to>
    <xdr:pic>
      <xdr:nvPicPr>
        <xdr:cNvPr id="519" name="Рисунок 465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15296550"/>
          <a:ext cx="876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318</xdr:row>
      <xdr:rowOff>57150</xdr:rowOff>
    </xdr:from>
    <xdr:to>
      <xdr:col>11</xdr:col>
      <xdr:colOff>1200150</xdr:colOff>
      <xdr:row>318</xdr:row>
      <xdr:rowOff>895350</xdr:rowOff>
    </xdr:to>
    <xdr:pic>
      <xdr:nvPicPr>
        <xdr:cNvPr id="520" name="Рисунок 466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07381275"/>
          <a:ext cx="1171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321</xdr:row>
      <xdr:rowOff>152400</xdr:rowOff>
    </xdr:from>
    <xdr:to>
      <xdr:col>11</xdr:col>
      <xdr:colOff>1209675</xdr:colOff>
      <xdr:row>321</xdr:row>
      <xdr:rowOff>666750</xdr:rowOff>
    </xdr:to>
    <xdr:pic>
      <xdr:nvPicPr>
        <xdr:cNvPr id="521" name="Рисунок 467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0448325"/>
          <a:ext cx="1162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322</xdr:row>
      <xdr:rowOff>171450</xdr:rowOff>
    </xdr:from>
    <xdr:to>
      <xdr:col>11</xdr:col>
      <xdr:colOff>1200150</xdr:colOff>
      <xdr:row>322</xdr:row>
      <xdr:rowOff>714375</xdr:rowOff>
    </xdr:to>
    <xdr:pic>
      <xdr:nvPicPr>
        <xdr:cNvPr id="522" name="Рисунок 468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11457975"/>
          <a:ext cx="1162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323</xdr:row>
      <xdr:rowOff>161925</xdr:rowOff>
    </xdr:from>
    <xdr:to>
      <xdr:col>11</xdr:col>
      <xdr:colOff>1190625</xdr:colOff>
      <xdr:row>323</xdr:row>
      <xdr:rowOff>685800</xdr:rowOff>
    </xdr:to>
    <xdr:pic>
      <xdr:nvPicPr>
        <xdr:cNvPr id="523" name="Рисунок 469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12439050"/>
          <a:ext cx="1181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324</xdr:row>
      <xdr:rowOff>200025</xdr:rowOff>
    </xdr:from>
    <xdr:to>
      <xdr:col>11</xdr:col>
      <xdr:colOff>1181100</xdr:colOff>
      <xdr:row>324</xdr:row>
      <xdr:rowOff>733425</xdr:rowOff>
    </xdr:to>
    <xdr:pic>
      <xdr:nvPicPr>
        <xdr:cNvPr id="524" name="Рисунок 470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13467750"/>
          <a:ext cx="1152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327</xdr:row>
      <xdr:rowOff>28575</xdr:rowOff>
    </xdr:from>
    <xdr:to>
      <xdr:col>11</xdr:col>
      <xdr:colOff>1133475</xdr:colOff>
      <xdr:row>327</xdr:row>
      <xdr:rowOff>990600</xdr:rowOff>
    </xdr:to>
    <xdr:pic>
      <xdr:nvPicPr>
        <xdr:cNvPr id="525" name="Рисунок 471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16287150"/>
          <a:ext cx="819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325</xdr:row>
      <xdr:rowOff>257175</xdr:rowOff>
    </xdr:from>
    <xdr:to>
      <xdr:col>11</xdr:col>
      <xdr:colOff>1114425</xdr:colOff>
      <xdr:row>325</xdr:row>
      <xdr:rowOff>695325</xdr:rowOff>
    </xdr:to>
    <xdr:pic>
      <xdr:nvPicPr>
        <xdr:cNvPr id="526" name="Рисунок 544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45250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314</xdr:row>
      <xdr:rowOff>57150</xdr:rowOff>
    </xdr:from>
    <xdr:to>
      <xdr:col>11</xdr:col>
      <xdr:colOff>1200150</xdr:colOff>
      <xdr:row>314</xdr:row>
      <xdr:rowOff>809625</xdr:rowOff>
    </xdr:to>
    <xdr:pic>
      <xdr:nvPicPr>
        <xdr:cNvPr id="527" name="Рисунок 472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03418875"/>
          <a:ext cx="1171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315</xdr:row>
      <xdr:rowOff>19050</xdr:rowOff>
    </xdr:from>
    <xdr:to>
      <xdr:col>11</xdr:col>
      <xdr:colOff>1104900</xdr:colOff>
      <xdr:row>315</xdr:row>
      <xdr:rowOff>923925</xdr:rowOff>
    </xdr:to>
    <xdr:pic>
      <xdr:nvPicPr>
        <xdr:cNvPr id="528" name="Рисунок 473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04371375"/>
          <a:ext cx="1009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316</xdr:row>
      <xdr:rowOff>66675</xdr:rowOff>
    </xdr:from>
    <xdr:to>
      <xdr:col>11</xdr:col>
      <xdr:colOff>1066800</xdr:colOff>
      <xdr:row>316</xdr:row>
      <xdr:rowOff>952500</xdr:rowOff>
    </xdr:to>
    <xdr:pic>
      <xdr:nvPicPr>
        <xdr:cNvPr id="529" name="Рисунок 474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5409600"/>
          <a:ext cx="933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317</xdr:row>
      <xdr:rowOff>28575</xdr:rowOff>
    </xdr:from>
    <xdr:to>
      <xdr:col>11</xdr:col>
      <xdr:colOff>1085850</xdr:colOff>
      <xdr:row>317</xdr:row>
      <xdr:rowOff>933450</xdr:rowOff>
    </xdr:to>
    <xdr:pic>
      <xdr:nvPicPr>
        <xdr:cNvPr id="530" name="Рисунок 475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06362100"/>
          <a:ext cx="981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308</xdr:row>
      <xdr:rowOff>123825</xdr:rowOff>
    </xdr:from>
    <xdr:to>
      <xdr:col>11</xdr:col>
      <xdr:colOff>1152525</xdr:colOff>
      <xdr:row>308</xdr:row>
      <xdr:rowOff>933450</xdr:rowOff>
    </xdr:to>
    <xdr:pic>
      <xdr:nvPicPr>
        <xdr:cNvPr id="531" name="Рисунок 476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97541950"/>
          <a:ext cx="1104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335</xdr:row>
      <xdr:rowOff>38100</xdr:rowOff>
    </xdr:from>
    <xdr:to>
      <xdr:col>11</xdr:col>
      <xdr:colOff>1019175</xdr:colOff>
      <xdr:row>335</xdr:row>
      <xdr:rowOff>962025</xdr:rowOff>
    </xdr:to>
    <xdr:pic>
      <xdr:nvPicPr>
        <xdr:cNvPr id="532" name="Рисунок 477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24221475"/>
          <a:ext cx="838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339</xdr:row>
      <xdr:rowOff>66675</xdr:rowOff>
    </xdr:from>
    <xdr:to>
      <xdr:col>11</xdr:col>
      <xdr:colOff>1200150</xdr:colOff>
      <xdr:row>339</xdr:row>
      <xdr:rowOff>923925</xdr:rowOff>
    </xdr:to>
    <xdr:pic>
      <xdr:nvPicPr>
        <xdr:cNvPr id="533" name="Рисунок 478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28212450"/>
          <a:ext cx="1133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349</xdr:row>
      <xdr:rowOff>9525</xdr:rowOff>
    </xdr:from>
    <xdr:to>
      <xdr:col>11</xdr:col>
      <xdr:colOff>962025</xdr:colOff>
      <xdr:row>349</xdr:row>
      <xdr:rowOff>981075</xdr:rowOff>
    </xdr:to>
    <xdr:pic>
      <xdr:nvPicPr>
        <xdr:cNvPr id="534" name="Рисунок 671712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3732787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350</xdr:row>
      <xdr:rowOff>47625</xdr:rowOff>
    </xdr:from>
    <xdr:to>
      <xdr:col>11</xdr:col>
      <xdr:colOff>971550</xdr:colOff>
      <xdr:row>350</xdr:row>
      <xdr:rowOff>981075</xdr:rowOff>
    </xdr:to>
    <xdr:pic>
      <xdr:nvPicPr>
        <xdr:cNvPr id="535" name="Рисунок 671713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8356575"/>
          <a:ext cx="6477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351</xdr:row>
      <xdr:rowOff>9525</xdr:rowOff>
    </xdr:from>
    <xdr:to>
      <xdr:col>11</xdr:col>
      <xdr:colOff>752475</xdr:colOff>
      <xdr:row>351</xdr:row>
      <xdr:rowOff>971550</xdr:rowOff>
    </xdr:to>
    <xdr:pic>
      <xdr:nvPicPr>
        <xdr:cNvPr id="536" name="Рисунок 671745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339309075"/>
          <a:ext cx="466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352</xdr:row>
      <xdr:rowOff>9525</xdr:rowOff>
    </xdr:from>
    <xdr:to>
      <xdr:col>11</xdr:col>
      <xdr:colOff>723900</xdr:colOff>
      <xdr:row>353</xdr:row>
      <xdr:rowOff>0</xdr:rowOff>
    </xdr:to>
    <xdr:pic>
      <xdr:nvPicPr>
        <xdr:cNvPr id="537" name="Рисунок 671746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40299675"/>
          <a:ext cx="4762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353</xdr:row>
      <xdr:rowOff>28575</xdr:rowOff>
    </xdr:from>
    <xdr:to>
      <xdr:col>11</xdr:col>
      <xdr:colOff>800100</xdr:colOff>
      <xdr:row>353</xdr:row>
      <xdr:rowOff>952500</xdr:rowOff>
    </xdr:to>
    <xdr:pic>
      <xdr:nvPicPr>
        <xdr:cNvPr id="538" name="Рисунок 671747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41309325"/>
          <a:ext cx="495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356</xdr:row>
      <xdr:rowOff>95250</xdr:rowOff>
    </xdr:from>
    <xdr:to>
      <xdr:col>11</xdr:col>
      <xdr:colOff>1181100</xdr:colOff>
      <xdr:row>356</xdr:row>
      <xdr:rowOff>781050</xdr:rowOff>
    </xdr:to>
    <xdr:pic>
      <xdr:nvPicPr>
        <xdr:cNvPr id="539" name="Рисунок 671748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44347800"/>
          <a:ext cx="1152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355</xdr:row>
      <xdr:rowOff>9525</xdr:rowOff>
    </xdr:from>
    <xdr:to>
      <xdr:col>11</xdr:col>
      <xdr:colOff>1200150</xdr:colOff>
      <xdr:row>355</xdr:row>
      <xdr:rowOff>914400</xdr:rowOff>
    </xdr:to>
    <xdr:pic>
      <xdr:nvPicPr>
        <xdr:cNvPr id="540" name="Рисунок 671749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43271475"/>
          <a:ext cx="11715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362</xdr:row>
      <xdr:rowOff>47625</xdr:rowOff>
    </xdr:from>
    <xdr:to>
      <xdr:col>11</xdr:col>
      <xdr:colOff>1019175</xdr:colOff>
      <xdr:row>362</xdr:row>
      <xdr:rowOff>962025</xdr:rowOff>
    </xdr:to>
    <xdr:pic>
      <xdr:nvPicPr>
        <xdr:cNvPr id="541" name="Рисунок 671750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0243775"/>
          <a:ext cx="838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357</xdr:row>
      <xdr:rowOff>219075</xdr:rowOff>
    </xdr:from>
    <xdr:to>
      <xdr:col>11</xdr:col>
      <xdr:colOff>1209675</xdr:colOff>
      <xdr:row>357</xdr:row>
      <xdr:rowOff>800100</xdr:rowOff>
    </xdr:to>
    <xdr:pic>
      <xdr:nvPicPr>
        <xdr:cNvPr id="542" name="Рисунок 671751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45462225"/>
          <a:ext cx="1190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365</xdr:row>
      <xdr:rowOff>38100</xdr:rowOff>
    </xdr:from>
    <xdr:to>
      <xdr:col>11</xdr:col>
      <xdr:colOff>914400</xdr:colOff>
      <xdr:row>366</xdr:row>
      <xdr:rowOff>0</xdr:rowOff>
    </xdr:to>
    <xdr:pic>
      <xdr:nvPicPr>
        <xdr:cNvPr id="543" name="Рисунок 671752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53206050"/>
          <a:ext cx="666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364</xdr:row>
      <xdr:rowOff>57150</xdr:rowOff>
    </xdr:from>
    <xdr:to>
      <xdr:col>11</xdr:col>
      <xdr:colOff>981075</xdr:colOff>
      <xdr:row>364</xdr:row>
      <xdr:rowOff>952500</xdr:rowOff>
    </xdr:to>
    <xdr:pic>
      <xdr:nvPicPr>
        <xdr:cNvPr id="544" name="Рисунок 671753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52234500"/>
          <a:ext cx="828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360</xdr:row>
      <xdr:rowOff>180975</xdr:rowOff>
    </xdr:from>
    <xdr:to>
      <xdr:col>12</xdr:col>
      <xdr:colOff>0</xdr:colOff>
      <xdr:row>360</xdr:row>
      <xdr:rowOff>771525</xdr:rowOff>
    </xdr:to>
    <xdr:pic>
      <xdr:nvPicPr>
        <xdr:cNvPr id="545" name="Рисунок 671754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48395925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359</xdr:row>
      <xdr:rowOff>66675</xdr:rowOff>
    </xdr:from>
    <xdr:to>
      <xdr:col>11</xdr:col>
      <xdr:colOff>1181100</xdr:colOff>
      <xdr:row>359</xdr:row>
      <xdr:rowOff>904875</xdr:rowOff>
    </xdr:to>
    <xdr:pic>
      <xdr:nvPicPr>
        <xdr:cNvPr id="546" name="Рисунок 671755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47291025"/>
          <a:ext cx="1171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358</xdr:row>
      <xdr:rowOff>47625</xdr:rowOff>
    </xdr:from>
    <xdr:to>
      <xdr:col>12</xdr:col>
      <xdr:colOff>0</xdr:colOff>
      <xdr:row>358</xdr:row>
      <xdr:rowOff>885825</xdr:rowOff>
    </xdr:to>
    <xdr:pic>
      <xdr:nvPicPr>
        <xdr:cNvPr id="547" name="Рисунок 671756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46281375"/>
          <a:ext cx="1209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363</xdr:row>
      <xdr:rowOff>19050</xdr:rowOff>
    </xdr:from>
    <xdr:to>
      <xdr:col>11</xdr:col>
      <xdr:colOff>1152525</xdr:colOff>
      <xdr:row>363</xdr:row>
      <xdr:rowOff>981075</xdr:rowOff>
    </xdr:to>
    <xdr:pic>
      <xdr:nvPicPr>
        <xdr:cNvPr id="548" name="Рисунок 671757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51205800"/>
          <a:ext cx="1038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346</xdr:row>
      <xdr:rowOff>247650</xdr:rowOff>
    </xdr:from>
    <xdr:to>
      <xdr:col>11</xdr:col>
      <xdr:colOff>1181100</xdr:colOff>
      <xdr:row>346</xdr:row>
      <xdr:rowOff>647700</xdr:rowOff>
    </xdr:to>
    <xdr:pic>
      <xdr:nvPicPr>
        <xdr:cNvPr id="549" name="Рисунок 671758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34594200"/>
          <a:ext cx="1171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348</xdr:row>
      <xdr:rowOff>57150</xdr:rowOff>
    </xdr:from>
    <xdr:to>
      <xdr:col>11</xdr:col>
      <xdr:colOff>1181100</xdr:colOff>
      <xdr:row>348</xdr:row>
      <xdr:rowOff>781050</xdr:rowOff>
    </xdr:to>
    <xdr:pic>
      <xdr:nvPicPr>
        <xdr:cNvPr id="550" name="Рисунок 671759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36384900"/>
          <a:ext cx="1143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345</xdr:row>
      <xdr:rowOff>200025</xdr:rowOff>
    </xdr:from>
    <xdr:to>
      <xdr:col>11</xdr:col>
      <xdr:colOff>1181100</xdr:colOff>
      <xdr:row>345</xdr:row>
      <xdr:rowOff>762000</xdr:rowOff>
    </xdr:to>
    <xdr:pic>
      <xdr:nvPicPr>
        <xdr:cNvPr id="551" name="Рисунок 671760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33555975"/>
          <a:ext cx="1152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347</xdr:row>
      <xdr:rowOff>38100</xdr:rowOff>
    </xdr:from>
    <xdr:to>
      <xdr:col>11</xdr:col>
      <xdr:colOff>1114425</xdr:colOff>
      <xdr:row>347</xdr:row>
      <xdr:rowOff>971550</xdr:rowOff>
    </xdr:to>
    <xdr:pic>
      <xdr:nvPicPr>
        <xdr:cNvPr id="552" name="Рисунок 671761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35375250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361</xdr:row>
      <xdr:rowOff>19050</xdr:rowOff>
    </xdr:from>
    <xdr:to>
      <xdr:col>11</xdr:col>
      <xdr:colOff>1038225</xdr:colOff>
      <xdr:row>362</xdr:row>
      <xdr:rowOff>0</xdr:rowOff>
    </xdr:to>
    <xdr:pic>
      <xdr:nvPicPr>
        <xdr:cNvPr id="553" name="Рисунок 671762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49224600"/>
          <a:ext cx="9048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369</xdr:row>
      <xdr:rowOff>38100</xdr:rowOff>
    </xdr:from>
    <xdr:to>
      <xdr:col>12</xdr:col>
      <xdr:colOff>0</xdr:colOff>
      <xdr:row>369</xdr:row>
      <xdr:rowOff>962025</xdr:rowOff>
    </xdr:to>
    <xdr:pic>
      <xdr:nvPicPr>
        <xdr:cNvPr id="554" name="Рисунок 671763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57168450"/>
          <a:ext cx="1152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366</xdr:row>
      <xdr:rowOff>57150</xdr:rowOff>
    </xdr:from>
    <xdr:to>
      <xdr:col>12</xdr:col>
      <xdr:colOff>0</xdr:colOff>
      <xdr:row>366</xdr:row>
      <xdr:rowOff>895350</xdr:rowOff>
    </xdr:to>
    <xdr:pic>
      <xdr:nvPicPr>
        <xdr:cNvPr id="555" name="Рисунок 671764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54215700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367</xdr:row>
      <xdr:rowOff>57150</xdr:rowOff>
    </xdr:from>
    <xdr:to>
      <xdr:col>11</xdr:col>
      <xdr:colOff>1219200</xdr:colOff>
      <xdr:row>367</xdr:row>
      <xdr:rowOff>981075</xdr:rowOff>
    </xdr:to>
    <xdr:pic>
      <xdr:nvPicPr>
        <xdr:cNvPr id="556" name="Рисунок 671765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55206300"/>
          <a:ext cx="1171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368</xdr:row>
      <xdr:rowOff>66675</xdr:rowOff>
    </xdr:from>
    <xdr:to>
      <xdr:col>11</xdr:col>
      <xdr:colOff>1190625</xdr:colOff>
      <xdr:row>368</xdr:row>
      <xdr:rowOff>952500</xdr:rowOff>
    </xdr:to>
    <xdr:pic>
      <xdr:nvPicPr>
        <xdr:cNvPr id="557" name="Рисунок 671766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56206425"/>
          <a:ext cx="1162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446</xdr:row>
      <xdr:rowOff>76200</xdr:rowOff>
    </xdr:from>
    <xdr:to>
      <xdr:col>11</xdr:col>
      <xdr:colOff>1200150</xdr:colOff>
      <xdr:row>446</xdr:row>
      <xdr:rowOff>895350</xdr:rowOff>
    </xdr:to>
    <xdr:pic>
      <xdr:nvPicPr>
        <xdr:cNvPr id="558" name="Рисунок 671767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32854100"/>
          <a:ext cx="1171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511</xdr:row>
      <xdr:rowOff>57150</xdr:rowOff>
    </xdr:from>
    <xdr:to>
      <xdr:col>11</xdr:col>
      <xdr:colOff>971550</xdr:colOff>
      <xdr:row>511</xdr:row>
      <xdr:rowOff>981075</xdr:rowOff>
    </xdr:to>
    <xdr:pic>
      <xdr:nvPicPr>
        <xdr:cNvPr id="559" name="Рисунок 671768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96471575"/>
          <a:ext cx="781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429</xdr:row>
      <xdr:rowOff>57150</xdr:rowOff>
    </xdr:from>
    <xdr:to>
      <xdr:col>11</xdr:col>
      <xdr:colOff>904875</xdr:colOff>
      <xdr:row>429</xdr:row>
      <xdr:rowOff>923925</xdr:rowOff>
    </xdr:to>
    <xdr:pic>
      <xdr:nvPicPr>
        <xdr:cNvPr id="560" name="Рисунок 671769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15928175"/>
          <a:ext cx="6000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433</xdr:row>
      <xdr:rowOff>47625</xdr:rowOff>
    </xdr:from>
    <xdr:to>
      <xdr:col>11</xdr:col>
      <xdr:colOff>1181100</xdr:colOff>
      <xdr:row>433</xdr:row>
      <xdr:rowOff>838200</xdr:rowOff>
    </xdr:to>
    <xdr:pic>
      <xdr:nvPicPr>
        <xdr:cNvPr id="561" name="Рисунок 671770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19947725"/>
          <a:ext cx="11334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428</xdr:row>
      <xdr:rowOff>57150</xdr:rowOff>
    </xdr:from>
    <xdr:to>
      <xdr:col>11</xdr:col>
      <xdr:colOff>990600</xdr:colOff>
      <xdr:row>428</xdr:row>
      <xdr:rowOff>971550</xdr:rowOff>
    </xdr:to>
    <xdr:pic>
      <xdr:nvPicPr>
        <xdr:cNvPr id="562" name="Рисунок 671771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14937575"/>
          <a:ext cx="8667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437</xdr:row>
      <xdr:rowOff>38100</xdr:rowOff>
    </xdr:from>
    <xdr:to>
      <xdr:col>11</xdr:col>
      <xdr:colOff>1152525</xdr:colOff>
      <xdr:row>437</xdr:row>
      <xdr:rowOff>962025</xdr:rowOff>
    </xdr:to>
    <xdr:pic>
      <xdr:nvPicPr>
        <xdr:cNvPr id="563" name="Рисунок 671772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23900600"/>
          <a:ext cx="11334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395</xdr:row>
      <xdr:rowOff>152400</xdr:rowOff>
    </xdr:from>
    <xdr:to>
      <xdr:col>11</xdr:col>
      <xdr:colOff>1200150</xdr:colOff>
      <xdr:row>395</xdr:row>
      <xdr:rowOff>685800</xdr:rowOff>
    </xdr:to>
    <xdr:pic>
      <xdr:nvPicPr>
        <xdr:cNvPr id="564" name="Рисунок 671773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2343025"/>
          <a:ext cx="1181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43</xdr:row>
      <xdr:rowOff>190500</xdr:rowOff>
    </xdr:from>
    <xdr:to>
      <xdr:col>11</xdr:col>
      <xdr:colOff>1181100</xdr:colOff>
      <xdr:row>43</xdr:row>
      <xdr:rowOff>638175</xdr:rowOff>
    </xdr:to>
    <xdr:pic>
      <xdr:nvPicPr>
        <xdr:cNvPr id="565" name="Рисунок 671774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8128575"/>
          <a:ext cx="1171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42</xdr:row>
      <xdr:rowOff>304800</xdr:rowOff>
    </xdr:from>
    <xdr:to>
      <xdr:col>12</xdr:col>
      <xdr:colOff>0</xdr:colOff>
      <xdr:row>42</xdr:row>
      <xdr:rowOff>676275</xdr:rowOff>
    </xdr:to>
    <xdr:pic>
      <xdr:nvPicPr>
        <xdr:cNvPr id="566" name="Рисунок 479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7252275"/>
          <a:ext cx="1209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630</xdr:row>
      <xdr:rowOff>38100</xdr:rowOff>
    </xdr:from>
    <xdr:to>
      <xdr:col>11</xdr:col>
      <xdr:colOff>1057275</xdr:colOff>
      <xdr:row>630</xdr:row>
      <xdr:rowOff>981075</xdr:rowOff>
    </xdr:to>
    <xdr:pic>
      <xdr:nvPicPr>
        <xdr:cNvPr id="567" name="Рисунок 480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10619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515</xdr:row>
      <xdr:rowOff>38100</xdr:rowOff>
    </xdr:from>
    <xdr:to>
      <xdr:col>11</xdr:col>
      <xdr:colOff>1085850</xdr:colOff>
      <xdr:row>515</xdr:row>
      <xdr:rowOff>971550</xdr:rowOff>
    </xdr:to>
    <xdr:pic>
      <xdr:nvPicPr>
        <xdr:cNvPr id="568" name="Рисунок 481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9662450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169</xdr:row>
      <xdr:rowOff>180975</xdr:rowOff>
    </xdr:from>
    <xdr:to>
      <xdr:col>11</xdr:col>
      <xdr:colOff>1181100</xdr:colOff>
      <xdr:row>169</xdr:row>
      <xdr:rowOff>742950</xdr:rowOff>
    </xdr:to>
    <xdr:pic>
      <xdr:nvPicPr>
        <xdr:cNvPr id="569" name="Рисунок 1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62182175"/>
          <a:ext cx="1171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170</xdr:row>
      <xdr:rowOff>200025</xdr:rowOff>
    </xdr:from>
    <xdr:to>
      <xdr:col>11</xdr:col>
      <xdr:colOff>1209675</xdr:colOff>
      <xdr:row>170</xdr:row>
      <xdr:rowOff>790575</xdr:rowOff>
    </xdr:to>
    <xdr:pic>
      <xdr:nvPicPr>
        <xdr:cNvPr id="570" name="Рисунок 2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63191825"/>
          <a:ext cx="1152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171</xdr:row>
      <xdr:rowOff>104775</xdr:rowOff>
    </xdr:from>
    <xdr:to>
      <xdr:col>11</xdr:col>
      <xdr:colOff>1209675</xdr:colOff>
      <xdr:row>171</xdr:row>
      <xdr:rowOff>723900</xdr:rowOff>
    </xdr:to>
    <xdr:pic>
      <xdr:nvPicPr>
        <xdr:cNvPr id="571" name="Рисунок 3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64087175"/>
          <a:ext cx="1171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176</xdr:row>
      <xdr:rowOff>19050</xdr:rowOff>
    </xdr:from>
    <xdr:to>
      <xdr:col>11</xdr:col>
      <xdr:colOff>1152525</xdr:colOff>
      <xdr:row>176</xdr:row>
      <xdr:rowOff>962025</xdr:rowOff>
    </xdr:to>
    <xdr:pic>
      <xdr:nvPicPr>
        <xdr:cNvPr id="572" name="Рисунок 4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68954450"/>
          <a:ext cx="1085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182</xdr:row>
      <xdr:rowOff>38100</xdr:rowOff>
    </xdr:from>
    <xdr:to>
      <xdr:col>11</xdr:col>
      <xdr:colOff>1123950</xdr:colOff>
      <xdr:row>182</xdr:row>
      <xdr:rowOff>990600</xdr:rowOff>
    </xdr:to>
    <xdr:pic>
      <xdr:nvPicPr>
        <xdr:cNvPr id="573" name="Рисунок 5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74917100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183</xdr:row>
      <xdr:rowOff>38100</xdr:rowOff>
    </xdr:from>
    <xdr:to>
      <xdr:col>11</xdr:col>
      <xdr:colOff>1085850</xdr:colOff>
      <xdr:row>183</xdr:row>
      <xdr:rowOff>952500</xdr:rowOff>
    </xdr:to>
    <xdr:pic>
      <xdr:nvPicPr>
        <xdr:cNvPr id="574" name="Рисунок 6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75907700"/>
          <a:ext cx="990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184</xdr:row>
      <xdr:rowOff>38100</xdr:rowOff>
    </xdr:from>
    <xdr:to>
      <xdr:col>11</xdr:col>
      <xdr:colOff>1133475</xdr:colOff>
      <xdr:row>184</xdr:row>
      <xdr:rowOff>971550</xdr:rowOff>
    </xdr:to>
    <xdr:pic>
      <xdr:nvPicPr>
        <xdr:cNvPr id="575" name="Рисунок 7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76898300"/>
          <a:ext cx="9810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310</xdr:row>
      <xdr:rowOff>38100</xdr:rowOff>
    </xdr:from>
    <xdr:to>
      <xdr:col>11</xdr:col>
      <xdr:colOff>1181100</xdr:colOff>
      <xdr:row>310</xdr:row>
      <xdr:rowOff>971550</xdr:rowOff>
    </xdr:to>
    <xdr:pic>
      <xdr:nvPicPr>
        <xdr:cNvPr id="576" name="Рисунок 8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99437425"/>
          <a:ext cx="1123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319</xdr:row>
      <xdr:rowOff>47625</xdr:rowOff>
    </xdr:from>
    <xdr:to>
      <xdr:col>11</xdr:col>
      <xdr:colOff>1133475</xdr:colOff>
      <xdr:row>319</xdr:row>
      <xdr:rowOff>962025</xdr:rowOff>
    </xdr:to>
    <xdr:pic>
      <xdr:nvPicPr>
        <xdr:cNvPr id="577" name="Рисунок 9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08362350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334</xdr:row>
      <xdr:rowOff>28575</xdr:rowOff>
    </xdr:from>
    <xdr:to>
      <xdr:col>11</xdr:col>
      <xdr:colOff>1009650</xdr:colOff>
      <xdr:row>334</xdr:row>
      <xdr:rowOff>942975</xdr:rowOff>
    </xdr:to>
    <xdr:pic>
      <xdr:nvPicPr>
        <xdr:cNvPr id="578" name="Рисунок 10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23221350"/>
          <a:ext cx="838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337</xdr:row>
      <xdr:rowOff>9525</xdr:rowOff>
    </xdr:from>
    <xdr:to>
      <xdr:col>11</xdr:col>
      <xdr:colOff>1057275</xdr:colOff>
      <xdr:row>337</xdr:row>
      <xdr:rowOff>971550</xdr:rowOff>
    </xdr:to>
    <xdr:pic>
      <xdr:nvPicPr>
        <xdr:cNvPr id="579" name="Рисунок 11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26174100"/>
          <a:ext cx="876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338</xdr:row>
      <xdr:rowOff>47625</xdr:rowOff>
    </xdr:from>
    <xdr:to>
      <xdr:col>11</xdr:col>
      <xdr:colOff>923925</xdr:colOff>
      <xdr:row>338</xdr:row>
      <xdr:rowOff>981075</xdr:rowOff>
    </xdr:to>
    <xdr:pic>
      <xdr:nvPicPr>
        <xdr:cNvPr id="580" name="Рисунок 12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327202800"/>
          <a:ext cx="657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332</xdr:row>
      <xdr:rowOff>123825</xdr:rowOff>
    </xdr:from>
    <xdr:to>
      <xdr:col>11</xdr:col>
      <xdr:colOff>1209675</xdr:colOff>
      <xdr:row>332</xdr:row>
      <xdr:rowOff>819150</xdr:rowOff>
    </xdr:to>
    <xdr:pic>
      <xdr:nvPicPr>
        <xdr:cNvPr id="581" name="Рисунок 13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21335400"/>
          <a:ext cx="1152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333</xdr:row>
      <xdr:rowOff>38100</xdr:rowOff>
    </xdr:from>
    <xdr:to>
      <xdr:col>11</xdr:col>
      <xdr:colOff>1209675</xdr:colOff>
      <xdr:row>333</xdr:row>
      <xdr:rowOff>942975</xdr:rowOff>
    </xdr:to>
    <xdr:pic>
      <xdr:nvPicPr>
        <xdr:cNvPr id="582" name="Рисунок 14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22240275"/>
          <a:ext cx="1190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342</xdr:row>
      <xdr:rowOff>47625</xdr:rowOff>
    </xdr:from>
    <xdr:to>
      <xdr:col>11</xdr:col>
      <xdr:colOff>1181100</xdr:colOff>
      <xdr:row>343</xdr:row>
      <xdr:rowOff>0</xdr:rowOff>
    </xdr:to>
    <xdr:pic>
      <xdr:nvPicPr>
        <xdr:cNvPr id="583" name="Рисунок 15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31165200"/>
          <a:ext cx="1162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341</xdr:row>
      <xdr:rowOff>19050</xdr:rowOff>
    </xdr:from>
    <xdr:to>
      <xdr:col>11</xdr:col>
      <xdr:colOff>1200150</xdr:colOff>
      <xdr:row>342</xdr:row>
      <xdr:rowOff>0</xdr:rowOff>
    </xdr:to>
    <xdr:pic>
      <xdr:nvPicPr>
        <xdr:cNvPr id="584" name="Рисунок 16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30146025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340</xdr:row>
      <xdr:rowOff>9525</xdr:rowOff>
    </xdr:from>
    <xdr:to>
      <xdr:col>11</xdr:col>
      <xdr:colOff>1143000</xdr:colOff>
      <xdr:row>340</xdr:row>
      <xdr:rowOff>942975</xdr:rowOff>
    </xdr:to>
    <xdr:pic>
      <xdr:nvPicPr>
        <xdr:cNvPr id="585" name="Рисунок 17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29145900"/>
          <a:ext cx="1104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396</xdr:row>
      <xdr:rowOff>19050</xdr:rowOff>
    </xdr:from>
    <xdr:to>
      <xdr:col>11</xdr:col>
      <xdr:colOff>1104900</xdr:colOff>
      <xdr:row>396</xdr:row>
      <xdr:rowOff>942975</xdr:rowOff>
    </xdr:to>
    <xdr:pic>
      <xdr:nvPicPr>
        <xdr:cNvPr id="586" name="Рисунок 18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83200275"/>
          <a:ext cx="895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397</xdr:row>
      <xdr:rowOff>28575</xdr:rowOff>
    </xdr:from>
    <xdr:to>
      <xdr:col>11</xdr:col>
      <xdr:colOff>1009650</xdr:colOff>
      <xdr:row>397</xdr:row>
      <xdr:rowOff>981075</xdr:rowOff>
    </xdr:to>
    <xdr:pic>
      <xdr:nvPicPr>
        <xdr:cNvPr id="587" name="Рисунок 19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84200400"/>
          <a:ext cx="771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224</xdr:row>
      <xdr:rowOff>123825</xdr:rowOff>
    </xdr:from>
    <xdr:to>
      <xdr:col>11</xdr:col>
      <xdr:colOff>1209675</xdr:colOff>
      <xdr:row>224</xdr:row>
      <xdr:rowOff>866775</xdr:rowOff>
    </xdr:to>
    <xdr:pic>
      <xdr:nvPicPr>
        <xdr:cNvPr id="588" name="Рисунок 1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836500"/>
          <a:ext cx="1190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163</xdr:row>
      <xdr:rowOff>152400</xdr:rowOff>
    </xdr:from>
    <xdr:to>
      <xdr:col>11</xdr:col>
      <xdr:colOff>1181100</xdr:colOff>
      <xdr:row>163</xdr:row>
      <xdr:rowOff>800100</xdr:rowOff>
    </xdr:to>
    <xdr:pic>
      <xdr:nvPicPr>
        <xdr:cNvPr id="589" name="Рисунок 2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56210000"/>
          <a:ext cx="1171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307</xdr:row>
      <xdr:rowOff>19050</xdr:rowOff>
    </xdr:from>
    <xdr:to>
      <xdr:col>11</xdr:col>
      <xdr:colOff>904875</xdr:colOff>
      <xdr:row>307</xdr:row>
      <xdr:rowOff>942975</xdr:rowOff>
    </xdr:to>
    <xdr:pic>
      <xdr:nvPicPr>
        <xdr:cNvPr id="590" name="Рисунок 3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96446575"/>
          <a:ext cx="561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193</xdr:row>
      <xdr:rowOff>47625</xdr:rowOff>
    </xdr:from>
    <xdr:to>
      <xdr:col>11</xdr:col>
      <xdr:colOff>1057275</xdr:colOff>
      <xdr:row>193</xdr:row>
      <xdr:rowOff>971550</xdr:rowOff>
    </xdr:to>
    <xdr:pic>
      <xdr:nvPicPr>
        <xdr:cNvPr id="591" name="Рисунок 4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85823225"/>
          <a:ext cx="876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209</xdr:row>
      <xdr:rowOff>152400</xdr:rowOff>
    </xdr:from>
    <xdr:to>
      <xdr:col>12</xdr:col>
      <xdr:colOff>0</xdr:colOff>
      <xdr:row>209</xdr:row>
      <xdr:rowOff>857250</xdr:rowOff>
    </xdr:to>
    <xdr:pic>
      <xdr:nvPicPr>
        <xdr:cNvPr id="592" name="Рисунок 5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01777600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181</xdr:row>
      <xdr:rowOff>28575</xdr:rowOff>
    </xdr:from>
    <xdr:to>
      <xdr:col>11</xdr:col>
      <xdr:colOff>1047750</xdr:colOff>
      <xdr:row>181</xdr:row>
      <xdr:rowOff>981075</xdr:rowOff>
    </xdr:to>
    <xdr:pic>
      <xdr:nvPicPr>
        <xdr:cNvPr id="593" name="Рисунок 6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73916975"/>
          <a:ext cx="838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311</xdr:row>
      <xdr:rowOff>161925</xdr:rowOff>
    </xdr:from>
    <xdr:to>
      <xdr:col>11</xdr:col>
      <xdr:colOff>1038225</xdr:colOff>
      <xdr:row>311</xdr:row>
      <xdr:rowOff>828675</xdr:rowOff>
    </xdr:to>
    <xdr:pic>
      <xdr:nvPicPr>
        <xdr:cNvPr id="594" name="Рисунок 1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00551850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312</xdr:row>
      <xdr:rowOff>19050</xdr:rowOff>
    </xdr:from>
    <xdr:to>
      <xdr:col>11</xdr:col>
      <xdr:colOff>1200150</xdr:colOff>
      <xdr:row>312</xdr:row>
      <xdr:rowOff>990600</xdr:rowOff>
    </xdr:to>
    <xdr:pic>
      <xdr:nvPicPr>
        <xdr:cNvPr id="595" name="Рисунок 604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01399575"/>
          <a:ext cx="1076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585</xdr:row>
      <xdr:rowOff>9525</xdr:rowOff>
    </xdr:from>
    <xdr:to>
      <xdr:col>11</xdr:col>
      <xdr:colOff>1200150</xdr:colOff>
      <xdr:row>585</xdr:row>
      <xdr:rowOff>990600</xdr:rowOff>
    </xdr:to>
    <xdr:pic>
      <xdr:nvPicPr>
        <xdr:cNvPr id="596" name="Рисунок 2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67470925"/>
          <a:ext cx="1104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589</xdr:row>
      <xdr:rowOff>171450</xdr:rowOff>
    </xdr:from>
    <xdr:to>
      <xdr:col>11</xdr:col>
      <xdr:colOff>1152525</xdr:colOff>
      <xdr:row>589</xdr:row>
      <xdr:rowOff>819150</xdr:rowOff>
    </xdr:to>
    <xdr:pic>
      <xdr:nvPicPr>
        <xdr:cNvPr id="597" name="Рисунок 3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71595250"/>
          <a:ext cx="1104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591</xdr:row>
      <xdr:rowOff>28575</xdr:rowOff>
    </xdr:from>
    <xdr:to>
      <xdr:col>11</xdr:col>
      <xdr:colOff>1085850</xdr:colOff>
      <xdr:row>591</xdr:row>
      <xdr:rowOff>971550</xdr:rowOff>
    </xdr:to>
    <xdr:pic>
      <xdr:nvPicPr>
        <xdr:cNvPr id="598" name="Рисунок 4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73433575"/>
          <a:ext cx="904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592</xdr:row>
      <xdr:rowOff>152400</xdr:rowOff>
    </xdr:from>
    <xdr:to>
      <xdr:col>11</xdr:col>
      <xdr:colOff>1209675</xdr:colOff>
      <xdr:row>592</xdr:row>
      <xdr:rowOff>657225</xdr:rowOff>
    </xdr:to>
    <xdr:pic>
      <xdr:nvPicPr>
        <xdr:cNvPr id="599" name="Рисунок 5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74548000"/>
          <a:ext cx="1190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593</xdr:row>
      <xdr:rowOff>133350</xdr:rowOff>
    </xdr:from>
    <xdr:to>
      <xdr:col>11</xdr:col>
      <xdr:colOff>1209675</xdr:colOff>
      <xdr:row>593</xdr:row>
      <xdr:rowOff>800100</xdr:rowOff>
    </xdr:to>
    <xdr:pic>
      <xdr:nvPicPr>
        <xdr:cNvPr id="600" name="Рисунок 6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5519550"/>
          <a:ext cx="1171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594</xdr:row>
      <xdr:rowOff>76200</xdr:rowOff>
    </xdr:from>
    <xdr:to>
      <xdr:col>11</xdr:col>
      <xdr:colOff>1181100</xdr:colOff>
      <xdr:row>594</xdr:row>
      <xdr:rowOff>828675</xdr:rowOff>
    </xdr:to>
    <xdr:pic>
      <xdr:nvPicPr>
        <xdr:cNvPr id="601" name="Рисунок 7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76453000"/>
          <a:ext cx="1152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595</xdr:row>
      <xdr:rowOff>66675</xdr:rowOff>
    </xdr:from>
    <xdr:to>
      <xdr:col>12</xdr:col>
      <xdr:colOff>0</xdr:colOff>
      <xdr:row>595</xdr:row>
      <xdr:rowOff>828675</xdr:rowOff>
    </xdr:to>
    <xdr:pic>
      <xdr:nvPicPr>
        <xdr:cNvPr id="602" name="Рисунок 8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77434075"/>
          <a:ext cx="1200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596</xdr:row>
      <xdr:rowOff>76200</xdr:rowOff>
    </xdr:from>
    <xdr:to>
      <xdr:col>11</xdr:col>
      <xdr:colOff>1209675</xdr:colOff>
      <xdr:row>596</xdr:row>
      <xdr:rowOff>790575</xdr:rowOff>
    </xdr:to>
    <xdr:pic>
      <xdr:nvPicPr>
        <xdr:cNvPr id="603" name="Рисунок 9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78434200"/>
          <a:ext cx="1123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597</xdr:row>
      <xdr:rowOff>95250</xdr:rowOff>
    </xdr:from>
    <xdr:to>
      <xdr:col>11</xdr:col>
      <xdr:colOff>1171575</xdr:colOff>
      <xdr:row>597</xdr:row>
      <xdr:rowOff>838200</xdr:rowOff>
    </xdr:to>
    <xdr:pic>
      <xdr:nvPicPr>
        <xdr:cNvPr id="604" name="Рисунок 10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9443850"/>
          <a:ext cx="1133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599</xdr:row>
      <xdr:rowOff>19050</xdr:rowOff>
    </xdr:from>
    <xdr:to>
      <xdr:col>11</xdr:col>
      <xdr:colOff>1066800</xdr:colOff>
      <xdr:row>599</xdr:row>
      <xdr:rowOff>990600</xdr:rowOff>
    </xdr:to>
    <xdr:pic>
      <xdr:nvPicPr>
        <xdr:cNvPr id="605" name="Рисунок 11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80596375"/>
          <a:ext cx="914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601</xdr:row>
      <xdr:rowOff>266700</xdr:rowOff>
    </xdr:from>
    <xdr:to>
      <xdr:col>11</xdr:col>
      <xdr:colOff>1209675</xdr:colOff>
      <xdr:row>601</xdr:row>
      <xdr:rowOff>742950</xdr:rowOff>
    </xdr:to>
    <xdr:pic>
      <xdr:nvPicPr>
        <xdr:cNvPr id="606" name="Рисунок 12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82825225"/>
          <a:ext cx="1133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602</xdr:row>
      <xdr:rowOff>38100</xdr:rowOff>
    </xdr:from>
    <xdr:to>
      <xdr:col>11</xdr:col>
      <xdr:colOff>1171575</xdr:colOff>
      <xdr:row>602</xdr:row>
      <xdr:rowOff>971550</xdr:rowOff>
    </xdr:to>
    <xdr:pic>
      <xdr:nvPicPr>
        <xdr:cNvPr id="607" name="Рисунок 13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583587225"/>
          <a:ext cx="904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604</xdr:row>
      <xdr:rowOff>38100</xdr:rowOff>
    </xdr:from>
    <xdr:to>
      <xdr:col>11</xdr:col>
      <xdr:colOff>952500</xdr:colOff>
      <xdr:row>604</xdr:row>
      <xdr:rowOff>952500</xdr:rowOff>
    </xdr:to>
    <xdr:pic>
      <xdr:nvPicPr>
        <xdr:cNvPr id="608" name="Рисунок 14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85568425"/>
          <a:ext cx="628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607</xdr:row>
      <xdr:rowOff>123825</xdr:rowOff>
    </xdr:from>
    <xdr:to>
      <xdr:col>11</xdr:col>
      <xdr:colOff>1200150</xdr:colOff>
      <xdr:row>607</xdr:row>
      <xdr:rowOff>819150</xdr:rowOff>
    </xdr:to>
    <xdr:pic>
      <xdr:nvPicPr>
        <xdr:cNvPr id="609" name="Рисунок 15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88625950"/>
          <a:ext cx="1181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608</xdr:row>
      <xdr:rowOff>142875</xdr:rowOff>
    </xdr:from>
    <xdr:to>
      <xdr:col>11</xdr:col>
      <xdr:colOff>1190625</xdr:colOff>
      <xdr:row>608</xdr:row>
      <xdr:rowOff>790575</xdr:rowOff>
    </xdr:to>
    <xdr:pic>
      <xdr:nvPicPr>
        <xdr:cNvPr id="610" name="Рисунок 16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89635600"/>
          <a:ext cx="1143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605</xdr:row>
      <xdr:rowOff>28575</xdr:rowOff>
    </xdr:from>
    <xdr:to>
      <xdr:col>11</xdr:col>
      <xdr:colOff>1104900</xdr:colOff>
      <xdr:row>605</xdr:row>
      <xdr:rowOff>942975</xdr:rowOff>
    </xdr:to>
    <xdr:pic>
      <xdr:nvPicPr>
        <xdr:cNvPr id="611" name="Рисунок 17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86549500"/>
          <a:ext cx="9429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606</xdr:row>
      <xdr:rowOff>9525</xdr:rowOff>
    </xdr:from>
    <xdr:to>
      <xdr:col>11</xdr:col>
      <xdr:colOff>1057275</xdr:colOff>
      <xdr:row>606</xdr:row>
      <xdr:rowOff>971550</xdr:rowOff>
    </xdr:to>
    <xdr:pic>
      <xdr:nvPicPr>
        <xdr:cNvPr id="612" name="Рисунок 18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87521050"/>
          <a:ext cx="914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611</xdr:row>
      <xdr:rowOff>85725</xdr:rowOff>
    </xdr:from>
    <xdr:to>
      <xdr:col>11</xdr:col>
      <xdr:colOff>1200150</xdr:colOff>
      <xdr:row>611</xdr:row>
      <xdr:rowOff>923925</xdr:rowOff>
    </xdr:to>
    <xdr:pic>
      <xdr:nvPicPr>
        <xdr:cNvPr id="613" name="Рисунок 19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92550250"/>
          <a:ext cx="11239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612</xdr:row>
      <xdr:rowOff>57150</xdr:rowOff>
    </xdr:from>
    <xdr:to>
      <xdr:col>11</xdr:col>
      <xdr:colOff>1152525</xdr:colOff>
      <xdr:row>612</xdr:row>
      <xdr:rowOff>914400</xdr:rowOff>
    </xdr:to>
    <xdr:pic>
      <xdr:nvPicPr>
        <xdr:cNvPr id="614" name="Рисунок 20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93512275"/>
          <a:ext cx="10858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609</xdr:row>
      <xdr:rowOff>47625</xdr:rowOff>
    </xdr:from>
    <xdr:to>
      <xdr:col>11</xdr:col>
      <xdr:colOff>1181100</xdr:colOff>
      <xdr:row>609</xdr:row>
      <xdr:rowOff>866775</xdr:rowOff>
    </xdr:to>
    <xdr:pic>
      <xdr:nvPicPr>
        <xdr:cNvPr id="615" name="Рисунок 21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90530950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610</xdr:row>
      <xdr:rowOff>95250</xdr:rowOff>
    </xdr:from>
    <xdr:to>
      <xdr:col>11</xdr:col>
      <xdr:colOff>1181100</xdr:colOff>
      <xdr:row>610</xdr:row>
      <xdr:rowOff>962025</xdr:rowOff>
    </xdr:to>
    <xdr:pic>
      <xdr:nvPicPr>
        <xdr:cNvPr id="616" name="Рисунок 22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91569175"/>
          <a:ext cx="1114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200025</xdr:colOff>
      <xdr:row>586</xdr:row>
      <xdr:rowOff>19050</xdr:rowOff>
    </xdr:from>
    <xdr:to>
      <xdr:col>11</xdr:col>
      <xdr:colOff>1066800</xdr:colOff>
      <xdr:row>586</xdr:row>
      <xdr:rowOff>971550</xdr:rowOff>
    </xdr:to>
    <xdr:pic>
      <xdr:nvPicPr>
        <xdr:cNvPr id="617" name="Рисунок 23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568471050"/>
          <a:ext cx="8667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587</xdr:row>
      <xdr:rowOff>114300</xdr:rowOff>
    </xdr:from>
    <xdr:to>
      <xdr:col>11</xdr:col>
      <xdr:colOff>1200150</xdr:colOff>
      <xdr:row>587</xdr:row>
      <xdr:rowOff>704850</xdr:rowOff>
    </xdr:to>
    <xdr:pic>
      <xdr:nvPicPr>
        <xdr:cNvPr id="618" name="Рисунок 24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69556900"/>
          <a:ext cx="1181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590</xdr:row>
      <xdr:rowOff>133350</xdr:rowOff>
    </xdr:from>
    <xdr:to>
      <xdr:col>11</xdr:col>
      <xdr:colOff>1209675</xdr:colOff>
      <xdr:row>590</xdr:row>
      <xdr:rowOff>723900</xdr:rowOff>
    </xdr:to>
    <xdr:pic>
      <xdr:nvPicPr>
        <xdr:cNvPr id="619" name="Рисунок 25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72547750"/>
          <a:ext cx="1162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588</xdr:row>
      <xdr:rowOff>266700</xdr:rowOff>
    </xdr:from>
    <xdr:to>
      <xdr:col>11</xdr:col>
      <xdr:colOff>1143000</xdr:colOff>
      <xdr:row>588</xdr:row>
      <xdr:rowOff>762000</xdr:rowOff>
    </xdr:to>
    <xdr:pic>
      <xdr:nvPicPr>
        <xdr:cNvPr id="620" name="Рисунок 629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70699900"/>
          <a:ext cx="990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603</xdr:row>
      <xdr:rowOff>171450</xdr:rowOff>
    </xdr:from>
    <xdr:to>
      <xdr:col>11</xdr:col>
      <xdr:colOff>1104900</xdr:colOff>
      <xdr:row>603</xdr:row>
      <xdr:rowOff>838200</xdr:rowOff>
    </xdr:to>
    <xdr:pic>
      <xdr:nvPicPr>
        <xdr:cNvPr id="621" name="Рисунок 26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84711175"/>
          <a:ext cx="1047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343</xdr:row>
      <xdr:rowOff>57150</xdr:rowOff>
    </xdr:from>
    <xdr:to>
      <xdr:col>11</xdr:col>
      <xdr:colOff>1028700</xdr:colOff>
      <xdr:row>343</xdr:row>
      <xdr:rowOff>981075</xdr:rowOff>
    </xdr:to>
    <xdr:pic>
      <xdr:nvPicPr>
        <xdr:cNvPr id="622" name="Рисунок 27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32165325"/>
          <a:ext cx="942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220</xdr:row>
      <xdr:rowOff>190500</xdr:rowOff>
    </xdr:from>
    <xdr:to>
      <xdr:col>11</xdr:col>
      <xdr:colOff>1181100</xdr:colOff>
      <xdr:row>220</xdr:row>
      <xdr:rowOff>685800</xdr:rowOff>
    </xdr:to>
    <xdr:pic>
      <xdr:nvPicPr>
        <xdr:cNvPr id="623" name="Рисунок 28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1940775"/>
          <a:ext cx="1162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204</xdr:row>
      <xdr:rowOff>76200</xdr:rowOff>
    </xdr:from>
    <xdr:to>
      <xdr:col>11</xdr:col>
      <xdr:colOff>1152525</xdr:colOff>
      <xdr:row>204</xdr:row>
      <xdr:rowOff>971550</xdr:rowOff>
    </xdr:to>
    <xdr:pic>
      <xdr:nvPicPr>
        <xdr:cNvPr id="624" name="Рисунок 29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96748400"/>
          <a:ext cx="1114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203</xdr:row>
      <xdr:rowOff>95250</xdr:rowOff>
    </xdr:from>
    <xdr:to>
      <xdr:col>11</xdr:col>
      <xdr:colOff>1209675</xdr:colOff>
      <xdr:row>203</xdr:row>
      <xdr:rowOff>904875</xdr:rowOff>
    </xdr:to>
    <xdr:pic>
      <xdr:nvPicPr>
        <xdr:cNvPr id="625" name="Рисунок 30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95776850"/>
          <a:ext cx="1133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222</xdr:row>
      <xdr:rowOff>228600</xdr:rowOff>
    </xdr:from>
    <xdr:to>
      <xdr:col>11</xdr:col>
      <xdr:colOff>1190625</xdr:colOff>
      <xdr:row>222</xdr:row>
      <xdr:rowOff>895350</xdr:rowOff>
    </xdr:to>
    <xdr:pic>
      <xdr:nvPicPr>
        <xdr:cNvPr id="626" name="Рисунок 852981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13960075"/>
          <a:ext cx="1104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221</xdr:row>
      <xdr:rowOff>133350</xdr:rowOff>
    </xdr:from>
    <xdr:to>
      <xdr:col>11</xdr:col>
      <xdr:colOff>1143000</xdr:colOff>
      <xdr:row>221</xdr:row>
      <xdr:rowOff>762000</xdr:rowOff>
    </xdr:to>
    <xdr:pic>
      <xdr:nvPicPr>
        <xdr:cNvPr id="627" name="Рисунок 852982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12874225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528</xdr:row>
      <xdr:rowOff>123825</xdr:rowOff>
    </xdr:from>
    <xdr:to>
      <xdr:col>11</xdr:col>
      <xdr:colOff>1200150</xdr:colOff>
      <xdr:row>528</xdr:row>
      <xdr:rowOff>847725</xdr:rowOff>
    </xdr:to>
    <xdr:pic>
      <xdr:nvPicPr>
        <xdr:cNvPr id="628" name="Рисунок 854174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512625975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530</xdr:row>
      <xdr:rowOff>76200</xdr:rowOff>
    </xdr:from>
    <xdr:to>
      <xdr:col>11</xdr:col>
      <xdr:colOff>1104900</xdr:colOff>
      <xdr:row>530</xdr:row>
      <xdr:rowOff>942975</xdr:rowOff>
    </xdr:to>
    <xdr:pic>
      <xdr:nvPicPr>
        <xdr:cNvPr id="629" name="Рисунок 448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514559550"/>
          <a:ext cx="990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529</xdr:row>
      <xdr:rowOff>66675</xdr:rowOff>
    </xdr:from>
    <xdr:to>
      <xdr:col>12</xdr:col>
      <xdr:colOff>0</xdr:colOff>
      <xdr:row>529</xdr:row>
      <xdr:rowOff>838200</xdr:rowOff>
    </xdr:to>
    <xdr:pic>
      <xdr:nvPicPr>
        <xdr:cNvPr id="630" name="Рисунок 450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13559425"/>
          <a:ext cx="118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196</xdr:row>
      <xdr:rowOff>133350</xdr:rowOff>
    </xdr:from>
    <xdr:to>
      <xdr:col>11</xdr:col>
      <xdr:colOff>1209675</xdr:colOff>
      <xdr:row>196</xdr:row>
      <xdr:rowOff>885825</xdr:rowOff>
    </xdr:to>
    <xdr:pic>
      <xdr:nvPicPr>
        <xdr:cNvPr id="631" name="Рисунок 1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8880750"/>
          <a:ext cx="1181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257175</xdr:colOff>
      <xdr:row>354</xdr:row>
      <xdr:rowOff>28575</xdr:rowOff>
    </xdr:from>
    <xdr:to>
      <xdr:col>11</xdr:col>
      <xdr:colOff>1114425</xdr:colOff>
      <xdr:row>354</xdr:row>
      <xdr:rowOff>990600</xdr:rowOff>
    </xdr:to>
    <xdr:pic>
      <xdr:nvPicPr>
        <xdr:cNvPr id="632" name="Рисунок 2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42299925"/>
          <a:ext cx="857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620</xdr:row>
      <xdr:rowOff>161925</xdr:rowOff>
    </xdr:from>
    <xdr:to>
      <xdr:col>11</xdr:col>
      <xdr:colOff>1104900</xdr:colOff>
      <xdr:row>620</xdr:row>
      <xdr:rowOff>838200</xdr:rowOff>
    </xdr:to>
    <xdr:pic>
      <xdr:nvPicPr>
        <xdr:cNvPr id="633" name="Рисунок 3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00827475"/>
          <a:ext cx="1038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531</xdr:row>
      <xdr:rowOff>28575</xdr:rowOff>
    </xdr:from>
    <xdr:to>
      <xdr:col>11</xdr:col>
      <xdr:colOff>1190625</xdr:colOff>
      <xdr:row>531</xdr:row>
      <xdr:rowOff>990600</xdr:rowOff>
    </xdr:to>
    <xdr:pic>
      <xdr:nvPicPr>
        <xdr:cNvPr id="634" name="Рисунок 4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15502525"/>
          <a:ext cx="11144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409</xdr:row>
      <xdr:rowOff>247650</xdr:rowOff>
    </xdr:from>
    <xdr:to>
      <xdr:col>11</xdr:col>
      <xdr:colOff>1200150</xdr:colOff>
      <xdr:row>409</xdr:row>
      <xdr:rowOff>781050</xdr:rowOff>
    </xdr:to>
    <xdr:pic>
      <xdr:nvPicPr>
        <xdr:cNvPr id="635" name="Рисунок 5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96306675"/>
          <a:ext cx="1171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53</xdr:row>
      <xdr:rowOff>76200</xdr:rowOff>
    </xdr:from>
    <xdr:to>
      <xdr:col>11</xdr:col>
      <xdr:colOff>1181100</xdr:colOff>
      <xdr:row>53</xdr:row>
      <xdr:rowOff>895350</xdr:rowOff>
    </xdr:to>
    <xdr:pic>
      <xdr:nvPicPr>
        <xdr:cNvPr id="636" name="Рисунок 1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920275"/>
          <a:ext cx="1162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52</xdr:row>
      <xdr:rowOff>28575</xdr:rowOff>
    </xdr:from>
    <xdr:to>
      <xdr:col>12</xdr:col>
      <xdr:colOff>0</xdr:colOff>
      <xdr:row>52</xdr:row>
      <xdr:rowOff>952500</xdr:rowOff>
    </xdr:to>
    <xdr:pic>
      <xdr:nvPicPr>
        <xdr:cNvPr id="637" name="Рисунок 2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6882050"/>
          <a:ext cx="12096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600</xdr:row>
      <xdr:rowOff>66675</xdr:rowOff>
    </xdr:from>
    <xdr:to>
      <xdr:col>11</xdr:col>
      <xdr:colOff>1190625</xdr:colOff>
      <xdr:row>600</xdr:row>
      <xdr:rowOff>857250</xdr:rowOff>
    </xdr:to>
    <xdr:pic>
      <xdr:nvPicPr>
        <xdr:cNvPr id="638" name="Рисунок 1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81634600"/>
          <a:ext cx="1181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259</xdr:row>
      <xdr:rowOff>57150</xdr:rowOff>
    </xdr:from>
    <xdr:to>
      <xdr:col>11</xdr:col>
      <xdr:colOff>1209675</xdr:colOff>
      <xdr:row>259</xdr:row>
      <xdr:rowOff>971550</xdr:rowOff>
    </xdr:to>
    <xdr:pic>
      <xdr:nvPicPr>
        <xdr:cNvPr id="639" name="Рисунок 2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9688350"/>
          <a:ext cx="11811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669</xdr:row>
      <xdr:rowOff>0</xdr:rowOff>
    </xdr:from>
    <xdr:to>
      <xdr:col>11</xdr:col>
      <xdr:colOff>1104900</xdr:colOff>
      <xdr:row>669</xdr:row>
      <xdr:rowOff>0</xdr:rowOff>
    </xdr:to>
    <xdr:pic>
      <xdr:nvPicPr>
        <xdr:cNvPr id="640" name="Рисунок 3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48490575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658</xdr:row>
      <xdr:rowOff>19050</xdr:rowOff>
    </xdr:from>
    <xdr:to>
      <xdr:col>11</xdr:col>
      <xdr:colOff>1152525</xdr:colOff>
      <xdr:row>658</xdr:row>
      <xdr:rowOff>971550</xdr:rowOff>
    </xdr:to>
    <xdr:pic>
      <xdr:nvPicPr>
        <xdr:cNvPr id="641" name="Рисунок 1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37584450"/>
          <a:ext cx="1019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657</xdr:row>
      <xdr:rowOff>38100</xdr:rowOff>
    </xdr:from>
    <xdr:to>
      <xdr:col>11</xdr:col>
      <xdr:colOff>1019175</xdr:colOff>
      <xdr:row>657</xdr:row>
      <xdr:rowOff>981075</xdr:rowOff>
    </xdr:to>
    <xdr:pic>
      <xdr:nvPicPr>
        <xdr:cNvPr id="642" name="Рисунок 2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636612900"/>
          <a:ext cx="876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655</xdr:row>
      <xdr:rowOff>28575</xdr:rowOff>
    </xdr:from>
    <xdr:to>
      <xdr:col>11</xdr:col>
      <xdr:colOff>1066800</xdr:colOff>
      <xdr:row>655</xdr:row>
      <xdr:rowOff>952500</xdr:rowOff>
    </xdr:to>
    <xdr:pic>
      <xdr:nvPicPr>
        <xdr:cNvPr id="643" name="Рисунок 3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34622175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656</xdr:row>
      <xdr:rowOff>19050</xdr:rowOff>
    </xdr:from>
    <xdr:to>
      <xdr:col>11</xdr:col>
      <xdr:colOff>1200150</xdr:colOff>
      <xdr:row>656</xdr:row>
      <xdr:rowOff>981075</xdr:rowOff>
    </xdr:to>
    <xdr:pic>
      <xdr:nvPicPr>
        <xdr:cNvPr id="644" name="Рисунок 4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35603250"/>
          <a:ext cx="1123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662</xdr:row>
      <xdr:rowOff>38100</xdr:rowOff>
    </xdr:from>
    <xdr:to>
      <xdr:col>11</xdr:col>
      <xdr:colOff>1057275</xdr:colOff>
      <xdr:row>663</xdr:row>
      <xdr:rowOff>0</xdr:rowOff>
    </xdr:to>
    <xdr:pic>
      <xdr:nvPicPr>
        <xdr:cNvPr id="645" name="Рисунок 5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41565900"/>
          <a:ext cx="847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665</xdr:row>
      <xdr:rowOff>114300</xdr:rowOff>
    </xdr:from>
    <xdr:to>
      <xdr:col>11</xdr:col>
      <xdr:colOff>1209675</xdr:colOff>
      <xdr:row>665</xdr:row>
      <xdr:rowOff>838200</xdr:rowOff>
    </xdr:to>
    <xdr:pic>
      <xdr:nvPicPr>
        <xdr:cNvPr id="646" name="Рисунок 6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4623425"/>
          <a:ext cx="1171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667</xdr:row>
      <xdr:rowOff>104775</xdr:rowOff>
    </xdr:from>
    <xdr:to>
      <xdr:col>12</xdr:col>
      <xdr:colOff>0</xdr:colOff>
      <xdr:row>667</xdr:row>
      <xdr:rowOff>771525</xdr:rowOff>
    </xdr:to>
    <xdr:pic>
      <xdr:nvPicPr>
        <xdr:cNvPr id="647" name="Рисунок 7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6595100"/>
          <a:ext cx="1181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663</xdr:row>
      <xdr:rowOff>114300</xdr:rowOff>
    </xdr:from>
    <xdr:to>
      <xdr:col>11</xdr:col>
      <xdr:colOff>1200150</xdr:colOff>
      <xdr:row>663</xdr:row>
      <xdr:rowOff>781050</xdr:rowOff>
    </xdr:to>
    <xdr:pic>
      <xdr:nvPicPr>
        <xdr:cNvPr id="648" name="Рисунок 8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42632700"/>
          <a:ext cx="1171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660</xdr:row>
      <xdr:rowOff>85725</xdr:rowOff>
    </xdr:from>
    <xdr:to>
      <xdr:col>11</xdr:col>
      <xdr:colOff>1209675</xdr:colOff>
      <xdr:row>660</xdr:row>
      <xdr:rowOff>800100</xdr:rowOff>
    </xdr:to>
    <xdr:pic>
      <xdr:nvPicPr>
        <xdr:cNvPr id="649" name="Рисунок 9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396323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669</xdr:row>
      <xdr:rowOff>161925</xdr:rowOff>
    </xdr:from>
    <xdr:to>
      <xdr:col>11</xdr:col>
      <xdr:colOff>1162050</xdr:colOff>
      <xdr:row>669</xdr:row>
      <xdr:rowOff>742950</xdr:rowOff>
    </xdr:to>
    <xdr:pic>
      <xdr:nvPicPr>
        <xdr:cNvPr id="650" name="Рисунок 10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48652500"/>
          <a:ext cx="1133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671</xdr:row>
      <xdr:rowOff>209550</xdr:rowOff>
    </xdr:from>
    <xdr:to>
      <xdr:col>11</xdr:col>
      <xdr:colOff>1181100</xdr:colOff>
      <xdr:row>671</xdr:row>
      <xdr:rowOff>838200</xdr:rowOff>
    </xdr:to>
    <xdr:pic>
      <xdr:nvPicPr>
        <xdr:cNvPr id="651" name="Рисунок 11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50681325"/>
          <a:ext cx="1162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670</xdr:row>
      <xdr:rowOff>200025</xdr:rowOff>
    </xdr:from>
    <xdr:to>
      <xdr:col>11</xdr:col>
      <xdr:colOff>1209675</xdr:colOff>
      <xdr:row>670</xdr:row>
      <xdr:rowOff>876300</xdr:rowOff>
    </xdr:to>
    <xdr:pic>
      <xdr:nvPicPr>
        <xdr:cNvPr id="652" name="Рисунок 12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49681200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666</xdr:row>
      <xdr:rowOff>19050</xdr:rowOff>
    </xdr:from>
    <xdr:to>
      <xdr:col>11</xdr:col>
      <xdr:colOff>1200150</xdr:colOff>
      <xdr:row>666</xdr:row>
      <xdr:rowOff>962025</xdr:rowOff>
    </xdr:to>
    <xdr:pic>
      <xdr:nvPicPr>
        <xdr:cNvPr id="653" name="Рисунок 13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45518775"/>
          <a:ext cx="1181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654</xdr:row>
      <xdr:rowOff>76200</xdr:rowOff>
    </xdr:from>
    <xdr:to>
      <xdr:col>11</xdr:col>
      <xdr:colOff>914400</xdr:colOff>
      <xdr:row>654</xdr:row>
      <xdr:rowOff>981075</xdr:rowOff>
    </xdr:to>
    <xdr:pic>
      <xdr:nvPicPr>
        <xdr:cNvPr id="654" name="Рисунок 1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33679200"/>
          <a:ext cx="600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659</xdr:row>
      <xdr:rowOff>19050</xdr:rowOff>
    </xdr:from>
    <xdr:to>
      <xdr:col>11</xdr:col>
      <xdr:colOff>1085850</xdr:colOff>
      <xdr:row>659</xdr:row>
      <xdr:rowOff>942975</xdr:rowOff>
    </xdr:to>
    <xdr:pic>
      <xdr:nvPicPr>
        <xdr:cNvPr id="655" name="Рисунок 2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638575050"/>
          <a:ext cx="10001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661</xdr:row>
      <xdr:rowOff>47625</xdr:rowOff>
    </xdr:from>
    <xdr:to>
      <xdr:col>11</xdr:col>
      <xdr:colOff>1181100</xdr:colOff>
      <xdr:row>661</xdr:row>
      <xdr:rowOff>933450</xdr:rowOff>
    </xdr:to>
    <xdr:pic>
      <xdr:nvPicPr>
        <xdr:cNvPr id="656" name="Рисунок 3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405848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668</xdr:row>
      <xdr:rowOff>161925</xdr:rowOff>
    </xdr:from>
    <xdr:to>
      <xdr:col>11</xdr:col>
      <xdr:colOff>1200150</xdr:colOff>
      <xdr:row>668</xdr:row>
      <xdr:rowOff>857250</xdr:rowOff>
    </xdr:to>
    <xdr:pic>
      <xdr:nvPicPr>
        <xdr:cNvPr id="657" name="Рисунок 4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47652375"/>
          <a:ext cx="1171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664</xdr:row>
      <xdr:rowOff>9525</xdr:rowOff>
    </xdr:from>
    <xdr:to>
      <xdr:col>11</xdr:col>
      <xdr:colOff>1143000</xdr:colOff>
      <xdr:row>664</xdr:row>
      <xdr:rowOff>990600</xdr:rowOff>
    </xdr:to>
    <xdr:pic>
      <xdr:nvPicPr>
        <xdr:cNvPr id="658" name="Рисунок 5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43528050"/>
          <a:ext cx="981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272</xdr:row>
      <xdr:rowOff>123825</xdr:rowOff>
    </xdr:from>
    <xdr:to>
      <xdr:col>11</xdr:col>
      <xdr:colOff>1190625</xdr:colOff>
      <xdr:row>272</xdr:row>
      <xdr:rowOff>676275</xdr:rowOff>
    </xdr:to>
    <xdr:pic>
      <xdr:nvPicPr>
        <xdr:cNvPr id="659" name="Рисунок 6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62632825"/>
          <a:ext cx="1181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25</xdr:row>
      <xdr:rowOff>28575</xdr:rowOff>
    </xdr:from>
    <xdr:to>
      <xdr:col>12</xdr:col>
      <xdr:colOff>0</xdr:colOff>
      <xdr:row>25</xdr:row>
      <xdr:rowOff>1257300</xdr:rowOff>
    </xdr:to>
    <xdr:pic>
      <xdr:nvPicPr>
        <xdr:cNvPr id="2" name="Picture 143" descr="1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5069800"/>
          <a:ext cx="1609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</xdr:row>
      <xdr:rowOff>66675</xdr:rowOff>
    </xdr:from>
    <xdr:to>
      <xdr:col>12</xdr:col>
      <xdr:colOff>0</xdr:colOff>
      <xdr:row>14</xdr:row>
      <xdr:rowOff>1257300</xdr:rowOff>
    </xdr:to>
    <xdr:pic>
      <xdr:nvPicPr>
        <xdr:cNvPr id="3" name="Picture 549" descr="CIMG004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172825"/>
          <a:ext cx="16097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</xdr:row>
      <xdr:rowOff>9525</xdr:rowOff>
    </xdr:from>
    <xdr:to>
      <xdr:col>11</xdr:col>
      <xdr:colOff>1628775</xdr:colOff>
      <xdr:row>17</xdr:row>
      <xdr:rowOff>1209675</xdr:rowOff>
    </xdr:to>
    <xdr:pic>
      <xdr:nvPicPr>
        <xdr:cNvPr id="4" name="Picture 551" descr="4 гдж №6 (ц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49161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</xdr:row>
      <xdr:rowOff>28575</xdr:rowOff>
    </xdr:from>
    <xdr:to>
      <xdr:col>12</xdr:col>
      <xdr:colOff>0</xdr:colOff>
      <xdr:row>7</xdr:row>
      <xdr:rowOff>1219200</xdr:rowOff>
    </xdr:to>
    <xdr:pic>
      <xdr:nvPicPr>
        <xdr:cNvPr id="5" name="Picture 552" descr="2 миски для вторых+гдж №10 (ц)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266950"/>
          <a:ext cx="16097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</xdr:row>
      <xdr:rowOff>28575</xdr:rowOff>
    </xdr:from>
    <xdr:to>
      <xdr:col>11</xdr:col>
      <xdr:colOff>1628775</xdr:colOff>
      <xdr:row>19</xdr:row>
      <xdr:rowOff>1228725</xdr:rowOff>
    </xdr:to>
    <xdr:pic>
      <xdr:nvPicPr>
        <xdr:cNvPr id="6" name="Picture 553" descr="гдж №10 (ц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74688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</xdr:row>
      <xdr:rowOff>28575</xdr:rowOff>
    </xdr:from>
    <xdr:to>
      <xdr:col>11</xdr:col>
      <xdr:colOff>1619250</xdr:colOff>
      <xdr:row>15</xdr:row>
      <xdr:rowOff>1219200</xdr:rowOff>
    </xdr:to>
    <xdr:pic>
      <xdr:nvPicPr>
        <xdr:cNvPr id="7" name="Picture 555" descr="4 гдж №5 декор (ц)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24015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</xdr:row>
      <xdr:rowOff>38100</xdr:rowOff>
    </xdr:from>
    <xdr:to>
      <xdr:col>12</xdr:col>
      <xdr:colOff>0</xdr:colOff>
      <xdr:row>18</xdr:row>
      <xdr:rowOff>1247775</xdr:rowOff>
    </xdr:to>
    <xdr:pic>
      <xdr:nvPicPr>
        <xdr:cNvPr id="8" name="Picture 557" descr="веселая ферма (ц)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211550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</xdr:row>
      <xdr:rowOff>28575</xdr:rowOff>
    </xdr:from>
    <xdr:to>
      <xdr:col>11</xdr:col>
      <xdr:colOff>1609725</xdr:colOff>
      <xdr:row>26</xdr:row>
      <xdr:rowOff>1228725</xdr:rowOff>
    </xdr:to>
    <xdr:pic>
      <xdr:nvPicPr>
        <xdr:cNvPr id="9" name="Picture 560" descr="2 миски рус ср+2 миски рус мал (ц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633662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127</xdr:row>
      <xdr:rowOff>28575</xdr:rowOff>
    </xdr:from>
    <xdr:to>
      <xdr:col>11</xdr:col>
      <xdr:colOff>1600200</xdr:colOff>
      <xdr:row>127</xdr:row>
      <xdr:rowOff>1209675</xdr:rowOff>
    </xdr:to>
    <xdr:pic>
      <xdr:nvPicPr>
        <xdr:cNvPr id="10" name="Picture 573" descr="9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3333450"/>
          <a:ext cx="15716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132</xdr:row>
      <xdr:rowOff>28575</xdr:rowOff>
    </xdr:from>
    <xdr:to>
      <xdr:col>11</xdr:col>
      <xdr:colOff>1628775</xdr:colOff>
      <xdr:row>132</xdr:row>
      <xdr:rowOff>1219200</xdr:rowOff>
    </xdr:to>
    <xdr:pic>
      <xdr:nvPicPr>
        <xdr:cNvPr id="11" name="Picture 574" descr="CIMG06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9667575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142</xdr:row>
      <xdr:rowOff>28575</xdr:rowOff>
    </xdr:from>
    <xdr:to>
      <xdr:col>11</xdr:col>
      <xdr:colOff>1628775</xdr:colOff>
      <xdr:row>142</xdr:row>
      <xdr:rowOff>1219200</xdr:rowOff>
    </xdr:to>
    <xdr:pic>
      <xdr:nvPicPr>
        <xdr:cNvPr id="12" name="Picture 575" descr="CIMG06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2335825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130</xdr:row>
      <xdr:rowOff>95250</xdr:rowOff>
    </xdr:from>
    <xdr:to>
      <xdr:col>11</xdr:col>
      <xdr:colOff>1628775</xdr:colOff>
      <xdr:row>130</xdr:row>
      <xdr:rowOff>1171575</xdr:rowOff>
    </xdr:to>
    <xdr:pic>
      <xdr:nvPicPr>
        <xdr:cNvPr id="13" name="Picture 576" descr="CIMG06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57200600"/>
          <a:ext cx="1609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136</xdr:row>
      <xdr:rowOff>28575</xdr:rowOff>
    </xdr:from>
    <xdr:to>
      <xdr:col>11</xdr:col>
      <xdr:colOff>1600200</xdr:colOff>
      <xdr:row>136</xdr:row>
      <xdr:rowOff>1190625</xdr:rowOff>
    </xdr:to>
    <xdr:pic>
      <xdr:nvPicPr>
        <xdr:cNvPr id="14" name="Picture 577" descr="CIMG062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4734875"/>
          <a:ext cx="1552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134</xdr:row>
      <xdr:rowOff>47625</xdr:rowOff>
    </xdr:from>
    <xdr:to>
      <xdr:col>11</xdr:col>
      <xdr:colOff>1628775</xdr:colOff>
      <xdr:row>134</xdr:row>
      <xdr:rowOff>1247775</xdr:rowOff>
    </xdr:to>
    <xdr:pic>
      <xdr:nvPicPr>
        <xdr:cNvPr id="15" name="Picture 578" descr="CIMG0623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22202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140</xdr:row>
      <xdr:rowOff>28575</xdr:rowOff>
    </xdr:from>
    <xdr:to>
      <xdr:col>11</xdr:col>
      <xdr:colOff>1609725</xdr:colOff>
      <xdr:row>140</xdr:row>
      <xdr:rowOff>1200150</xdr:rowOff>
    </xdr:to>
    <xdr:pic>
      <xdr:nvPicPr>
        <xdr:cNvPr id="16" name="Picture 579" descr="CIMG062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9802175"/>
          <a:ext cx="1562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144</xdr:row>
      <xdr:rowOff>19050</xdr:rowOff>
    </xdr:from>
    <xdr:to>
      <xdr:col>11</xdr:col>
      <xdr:colOff>1628775</xdr:colOff>
      <xdr:row>144</xdr:row>
      <xdr:rowOff>1209675</xdr:rowOff>
    </xdr:to>
    <xdr:pic>
      <xdr:nvPicPr>
        <xdr:cNvPr id="17" name="Picture 580" descr="CIMG0625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4859950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138</xdr:row>
      <xdr:rowOff>47625</xdr:rowOff>
    </xdr:from>
    <xdr:to>
      <xdr:col>11</xdr:col>
      <xdr:colOff>1609725</xdr:colOff>
      <xdr:row>138</xdr:row>
      <xdr:rowOff>1219200</xdr:rowOff>
    </xdr:to>
    <xdr:pic>
      <xdr:nvPicPr>
        <xdr:cNvPr id="18" name="Picture 581" descr="CIMG062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7287575"/>
          <a:ext cx="1562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53</xdr:row>
      <xdr:rowOff>0</xdr:rowOff>
    </xdr:from>
    <xdr:to>
      <xdr:col>11</xdr:col>
      <xdr:colOff>1600200</xdr:colOff>
      <xdr:row>53</xdr:row>
      <xdr:rowOff>1247775</xdr:rowOff>
    </xdr:to>
    <xdr:pic>
      <xdr:nvPicPr>
        <xdr:cNvPr id="19" name="Picture 582" descr="CIMG004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9559825"/>
          <a:ext cx="1571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82</xdr:row>
      <xdr:rowOff>28575</xdr:rowOff>
    </xdr:from>
    <xdr:to>
      <xdr:col>11</xdr:col>
      <xdr:colOff>1628775</xdr:colOff>
      <xdr:row>82</xdr:row>
      <xdr:rowOff>1219200</xdr:rowOff>
    </xdr:to>
    <xdr:pic>
      <xdr:nvPicPr>
        <xdr:cNvPr id="20" name="Picture 583" descr="веселая ферма (п)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9632632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49</xdr:row>
      <xdr:rowOff>57150</xdr:rowOff>
    </xdr:from>
    <xdr:to>
      <xdr:col>11</xdr:col>
      <xdr:colOff>1619250</xdr:colOff>
      <xdr:row>49</xdr:row>
      <xdr:rowOff>1247775</xdr:rowOff>
    </xdr:to>
    <xdr:pic>
      <xdr:nvPicPr>
        <xdr:cNvPr id="21" name="Picture 585" descr="DSCN7694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4549675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85</xdr:row>
      <xdr:rowOff>28575</xdr:rowOff>
    </xdr:from>
    <xdr:to>
      <xdr:col>11</xdr:col>
      <xdr:colOff>1619250</xdr:colOff>
      <xdr:row>85</xdr:row>
      <xdr:rowOff>1219200</xdr:rowOff>
    </xdr:to>
    <xdr:pic>
      <xdr:nvPicPr>
        <xdr:cNvPr id="22" name="Picture 586" descr="DSCN769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01268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69</xdr:row>
      <xdr:rowOff>28575</xdr:rowOff>
    </xdr:from>
    <xdr:to>
      <xdr:col>11</xdr:col>
      <xdr:colOff>1619250</xdr:colOff>
      <xdr:row>69</xdr:row>
      <xdr:rowOff>1228725</xdr:rowOff>
    </xdr:to>
    <xdr:pic>
      <xdr:nvPicPr>
        <xdr:cNvPr id="23" name="Picture 587" descr="DSCN7698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98576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83</xdr:row>
      <xdr:rowOff>1247775</xdr:rowOff>
    </xdr:from>
    <xdr:to>
      <xdr:col>11</xdr:col>
      <xdr:colOff>1628775</xdr:colOff>
      <xdr:row>84</xdr:row>
      <xdr:rowOff>1181100</xdr:rowOff>
    </xdr:to>
    <xdr:pic>
      <xdr:nvPicPr>
        <xdr:cNvPr id="24" name="Picture 588" descr="DSCN770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88123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34</xdr:row>
      <xdr:rowOff>38100</xdr:rowOff>
    </xdr:from>
    <xdr:to>
      <xdr:col>11</xdr:col>
      <xdr:colOff>1628775</xdr:colOff>
      <xdr:row>34</xdr:row>
      <xdr:rowOff>1228725</xdr:rowOff>
    </xdr:to>
    <xdr:pic>
      <xdr:nvPicPr>
        <xdr:cNvPr id="25" name="Picture 590" descr="2 гдж Му (п)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55282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63</xdr:row>
      <xdr:rowOff>28575</xdr:rowOff>
    </xdr:from>
    <xdr:to>
      <xdr:col>12</xdr:col>
      <xdr:colOff>0</xdr:colOff>
      <xdr:row>63</xdr:row>
      <xdr:rowOff>1238250</xdr:rowOff>
    </xdr:to>
    <xdr:pic>
      <xdr:nvPicPr>
        <xdr:cNvPr id="26" name="Picture 592" descr="4 гдж лакомка (п)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2256650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83</xdr:row>
      <xdr:rowOff>28575</xdr:rowOff>
    </xdr:from>
    <xdr:to>
      <xdr:col>11</xdr:col>
      <xdr:colOff>1628775</xdr:colOff>
      <xdr:row>83</xdr:row>
      <xdr:rowOff>1219200</xdr:rowOff>
    </xdr:to>
    <xdr:pic>
      <xdr:nvPicPr>
        <xdr:cNvPr id="27" name="Picture 593" descr="6 гдж №1 (П)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975931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</xdr:row>
      <xdr:rowOff>28575</xdr:rowOff>
    </xdr:from>
    <xdr:to>
      <xdr:col>11</xdr:col>
      <xdr:colOff>1619250</xdr:colOff>
      <xdr:row>32</xdr:row>
      <xdr:rowOff>1219200</xdr:rowOff>
    </xdr:to>
    <xdr:pic>
      <xdr:nvPicPr>
        <xdr:cNvPr id="28" name="Picture 594" descr="2 гдж кура (п)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2985075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35</xdr:row>
      <xdr:rowOff>28575</xdr:rowOff>
    </xdr:from>
    <xdr:to>
      <xdr:col>11</xdr:col>
      <xdr:colOff>1628775</xdr:colOff>
      <xdr:row>35</xdr:row>
      <xdr:rowOff>1228725</xdr:rowOff>
    </xdr:to>
    <xdr:pic>
      <xdr:nvPicPr>
        <xdr:cNvPr id="29" name="Picture 595" descr="2 гдж хрюн (п)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67855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113</xdr:row>
      <xdr:rowOff>28575</xdr:rowOff>
    </xdr:from>
    <xdr:to>
      <xdr:col>11</xdr:col>
      <xdr:colOff>1619250</xdr:colOff>
      <xdr:row>113</xdr:row>
      <xdr:rowOff>1219200</xdr:rowOff>
    </xdr:to>
    <xdr:pic>
      <xdr:nvPicPr>
        <xdr:cNvPr id="30" name="Picture 597" descr="2 формы для выпечки (п)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355979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87</xdr:row>
      <xdr:rowOff>9525</xdr:rowOff>
    </xdr:from>
    <xdr:to>
      <xdr:col>11</xdr:col>
      <xdr:colOff>1628775</xdr:colOff>
      <xdr:row>87</xdr:row>
      <xdr:rowOff>1209675</xdr:rowOff>
    </xdr:to>
    <xdr:pic>
      <xdr:nvPicPr>
        <xdr:cNvPr id="31" name="Picture 599" descr="6 гдж лакомка №2 (п)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26414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40</xdr:row>
      <xdr:rowOff>38100</xdr:rowOff>
    </xdr:from>
    <xdr:to>
      <xdr:col>11</xdr:col>
      <xdr:colOff>1628775</xdr:colOff>
      <xdr:row>40</xdr:row>
      <xdr:rowOff>1228725</xdr:rowOff>
    </xdr:to>
    <xdr:pic>
      <xdr:nvPicPr>
        <xdr:cNvPr id="32" name="Picture 602" descr="2 гдж Русский (п)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31292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86</xdr:row>
      <xdr:rowOff>38100</xdr:rowOff>
    </xdr:from>
    <xdr:to>
      <xdr:col>11</xdr:col>
      <xdr:colOff>1619250</xdr:colOff>
      <xdr:row>86</xdr:row>
      <xdr:rowOff>1238250</xdr:rowOff>
    </xdr:to>
    <xdr:pic>
      <xdr:nvPicPr>
        <xdr:cNvPr id="33" name="Picture 605" descr="6 гдж Лакомка (п)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1403150"/>
          <a:ext cx="15906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105</xdr:row>
      <xdr:rowOff>28575</xdr:rowOff>
    </xdr:from>
    <xdr:to>
      <xdr:col>11</xdr:col>
      <xdr:colOff>1628775</xdr:colOff>
      <xdr:row>105</xdr:row>
      <xdr:rowOff>1219200</xdr:rowOff>
    </xdr:to>
    <xdr:pic>
      <xdr:nvPicPr>
        <xdr:cNvPr id="34" name="Picture 607" descr="2 миски для 2х+2 миски рус  ср (П)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54633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31</xdr:row>
      <xdr:rowOff>9525</xdr:rowOff>
    </xdr:from>
    <xdr:to>
      <xdr:col>12</xdr:col>
      <xdr:colOff>0</xdr:colOff>
      <xdr:row>31</xdr:row>
      <xdr:rowOff>1209675</xdr:rowOff>
    </xdr:to>
    <xdr:pic>
      <xdr:nvPicPr>
        <xdr:cNvPr id="35" name="Picture 609" descr="2 гдж зая(П)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16992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129</xdr:row>
      <xdr:rowOff>28575</xdr:rowOff>
    </xdr:from>
    <xdr:to>
      <xdr:col>11</xdr:col>
      <xdr:colOff>1619250</xdr:colOff>
      <xdr:row>129</xdr:row>
      <xdr:rowOff>1228725</xdr:rowOff>
    </xdr:to>
    <xdr:pic>
      <xdr:nvPicPr>
        <xdr:cNvPr id="36" name="Picture 610" descr="блинница русская (П)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5867100"/>
          <a:ext cx="15906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122</xdr:row>
      <xdr:rowOff>9525</xdr:rowOff>
    </xdr:from>
    <xdr:to>
      <xdr:col>12</xdr:col>
      <xdr:colOff>0</xdr:colOff>
      <xdr:row>122</xdr:row>
      <xdr:rowOff>1238250</xdr:rowOff>
    </xdr:to>
    <xdr:pic>
      <xdr:nvPicPr>
        <xdr:cNvPr id="37" name="Picture 611" descr="гдж №10+2 миски рус мал (П)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6980275"/>
          <a:ext cx="1628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108</xdr:row>
      <xdr:rowOff>38100</xdr:rowOff>
    </xdr:from>
    <xdr:to>
      <xdr:col>11</xdr:col>
      <xdr:colOff>1628775</xdr:colOff>
      <xdr:row>108</xdr:row>
      <xdr:rowOff>1228725</xdr:rowOff>
    </xdr:to>
    <xdr:pic>
      <xdr:nvPicPr>
        <xdr:cNvPr id="38" name="Picture 612" descr="2 миски рус ср+2 миски рус ма (П)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92733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80</xdr:row>
      <xdr:rowOff>28575</xdr:rowOff>
    </xdr:from>
    <xdr:to>
      <xdr:col>12</xdr:col>
      <xdr:colOff>0</xdr:colOff>
      <xdr:row>80</xdr:row>
      <xdr:rowOff>1238250</xdr:rowOff>
    </xdr:to>
    <xdr:pic>
      <xdr:nvPicPr>
        <xdr:cNvPr id="39" name="Picture 613" descr="4 кастр кер №3 (П)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3792675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43</xdr:row>
      <xdr:rowOff>28575</xdr:rowOff>
    </xdr:from>
    <xdr:to>
      <xdr:col>11</xdr:col>
      <xdr:colOff>1619250</xdr:colOff>
      <xdr:row>43</xdr:row>
      <xdr:rowOff>1219200</xdr:rowOff>
    </xdr:to>
    <xdr:pic>
      <xdr:nvPicPr>
        <xdr:cNvPr id="40" name="Picture 614" descr="2 кастр кер №3 (П)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69201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30</xdr:row>
      <xdr:rowOff>38100</xdr:rowOff>
    </xdr:from>
    <xdr:to>
      <xdr:col>11</xdr:col>
      <xdr:colOff>1628775</xdr:colOff>
      <xdr:row>30</xdr:row>
      <xdr:rowOff>1238250</xdr:rowOff>
    </xdr:to>
    <xdr:pic>
      <xdr:nvPicPr>
        <xdr:cNvPr id="41" name="Picture 615" descr="CIMG0049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04609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84</xdr:row>
      <xdr:rowOff>47625</xdr:rowOff>
    </xdr:from>
    <xdr:to>
      <xdr:col>12</xdr:col>
      <xdr:colOff>0</xdr:colOff>
      <xdr:row>84</xdr:row>
      <xdr:rowOff>1181100</xdr:rowOff>
    </xdr:to>
    <xdr:pic>
      <xdr:nvPicPr>
        <xdr:cNvPr id="42" name="Picture 616" descr="CIMG005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8879025"/>
          <a:ext cx="1609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125</xdr:row>
      <xdr:rowOff>28575</xdr:rowOff>
    </xdr:from>
    <xdr:to>
      <xdr:col>12</xdr:col>
      <xdr:colOff>0</xdr:colOff>
      <xdr:row>125</xdr:row>
      <xdr:rowOff>1238250</xdr:rowOff>
    </xdr:to>
    <xdr:pic>
      <xdr:nvPicPr>
        <xdr:cNvPr id="43" name="Picture 617" descr="DSC03744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0799800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147</xdr:row>
      <xdr:rowOff>28575</xdr:rowOff>
    </xdr:from>
    <xdr:to>
      <xdr:col>12</xdr:col>
      <xdr:colOff>0</xdr:colOff>
      <xdr:row>147</xdr:row>
      <xdr:rowOff>1257300</xdr:rowOff>
    </xdr:to>
    <xdr:pic>
      <xdr:nvPicPr>
        <xdr:cNvPr id="44" name="Picture 111" descr="10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77717450"/>
          <a:ext cx="1609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78</xdr:row>
      <xdr:rowOff>9525</xdr:rowOff>
    </xdr:from>
    <xdr:to>
      <xdr:col>11</xdr:col>
      <xdr:colOff>1609725</xdr:colOff>
      <xdr:row>78</xdr:row>
      <xdr:rowOff>1209675</xdr:rowOff>
    </xdr:to>
    <xdr:pic>
      <xdr:nvPicPr>
        <xdr:cNvPr id="45" name="Picture 687" descr="DSC0618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12399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39</xdr:row>
      <xdr:rowOff>9525</xdr:rowOff>
    </xdr:from>
    <xdr:to>
      <xdr:col>11</xdr:col>
      <xdr:colOff>1628775</xdr:colOff>
      <xdr:row>39</xdr:row>
      <xdr:rowOff>1209675</xdr:rowOff>
    </xdr:to>
    <xdr:pic>
      <xdr:nvPicPr>
        <xdr:cNvPr id="46" name="Picture 689" descr="DSC0618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18338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57</xdr:row>
      <xdr:rowOff>57150</xdr:rowOff>
    </xdr:from>
    <xdr:to>
      <xdr:col>11</xdr:col>
      <xdr:colOff>1628775</xdr:colOff>
      <xdr:row>57</xdr:row>
      <xdr:rowOff>1238250</xdr:rowOff>
    </xdr:to>
    <xdr:pic>
      <xdr:nvPicPr>
        <xdr:cNvPr id="47" name="Picture 690" descr="DSCN770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64684275"/>
          <a:ext cx="1600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162</xdr:row>
      <xdr:rowOff>28575</xdr:rowOff>
    </xdr:from>
    <xdr:to>
      <xdr:col>11</xdr:col>
      <xdr:colOff>1609725</xdr:colOff>
      <xdr:row>163</xdr:row>
      <xdr:rowOff>0</xdr:rowOff>
    </xdr:to>
    <xdr:pic>
      <xdr:nvPicPr>
        <xdr:cNvPr id="48" name="Picture 15601" descr="3 ГДЖ №1 (К)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5767325"/>
          <a:ext cx="15906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165</xdr:row>
      <xdr:rowOff>28575</xdr:rowOff>
    </xdr:from>
    <xdr:to>
      <xdr:col>11</xdr:col>
      <xdr:colOff>1581150</xdr:colOff>
      <xdr:row>165</xdr:row>
      <xdr:rowOff>1257300</xdr:rowOff>
    </xdr:to>
    <xdr:pic>
      <xdr:nvPicPr>
        <xdr:cNvPr id="49" name="Picture 15602" descr="4 гдж №5 с руч (к)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9567800"/>
          <a:ext cx="15430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192</xdr:row>
      <xdr:rowOff>28575</xdr:rowOff>
    </xdr:from>
    <xdr:to>
      <xdr:col>11</xdr:col>
      <xdr:colOff>1628775</xdr:colOff>
      <xdr:row>192</xdr:row>
      <xdr:rowOff>1228725</xdr:rowOff>
    </xdr:to>
    <xdr:pic>
      <xdr:nvPicPr>
        <xdr:cNvPr id="50" name="Picture 15606" descr="2 кружки пивных(к)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37720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153</xdr:row>
      <xdr:rowOff>19050</xdr:rowOff>
    </xdr:from>
    <xdr:to>
      <xdr:col>11</xdr:col>
      <xdr:colOff>1609725</xdr:colOff>
      <xdr:row>153</xdr:row>
      <xdr:rowOff>1190625</xdr:rowOff>
    </xdr:to>
    <xdr:pic>
      <xdr:nvPicPr>
        <xdr:cNvPr id="51" name="Picture 15607" descr="2 гдж №6 (к)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84356375"/>
          <a:ext cx="15716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151</xdr:row>
      <xdr:rowOff>38100</xdr:rowOff>
    </xdr:from>
    <xdr:to>
      <xdr:col>12</xdr:col>
      <xdr:colOff>0</xdr:colOff>
      <xdr:row>151</xdr:row>
      <xdr:rowOff>1257300</xdr:rowOff>
    </xdr:to>
    <xdr:pic>
      <xdr:nvPicPr>
        <xdr:cNvPr id="52" name="Picture 15609" descr="2 гдж №10 (к)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81841775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154</xdr:row>
      <xdr:rowOff>19050</xdr:rowOff>
    </xdr:from>
    <xdr:to>
      <xdr:col>12</xdr:col>
      <xdr:colOff>0</xdr:colOff>
      <xdr:row>154</xdr:row>
      <xdr:rowOff>1238250</xdr:rowOff>
    </xdr:to>
    <xdr:pic>
      <xdr:nvPicPr>
        <xdr:cNvPr id="53" name="Picture 15610" descr="2 гдж Лакомка (к)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85623200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155</xdr:row>
      <xdr:rowOff>57150</xdr:rowOff>
    </xdr:from>
    <xdr:to>
      <xdr:col>12</xdr:col>
      <xdr:colOff>0</xdr:colOff>
      <xdr:row>156</xdr:row>
      <xdr:rowOff>0</xdr:rowOff>
    </xdr:to>
    <xdr:pic>
      <xdr:nvPicPr>
        <xdr:cNvPr id="54" name="Picture 15611" descr="2 гдж Лакомка №2 (К)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86928125"/>
          <a:ext cx="16287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160</xdr:row>
      <xdr:rowOff>38100</xdr:rowOff>
    </xdr:from>
    <xdr:to>
      <xdr:col>11</xdr:col>
      <xdr:colOff>1628775</xdr:colOff>
      <xdr:row>160</xdr:row>
      <xdr:rowOff>1238250</xdr:rowOff>
    </xdr:to>
    <xdr:pic>
      <xdr:nvPicPr>
        <xdr:cNvPr id="55" name="Picture 15615" descr="2 горшочка Русский (к)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324320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156</xdr:row>
      <xdr:rowOff>47625</xdr:rowOff>
    </xdr:from>
    <xdr:to>
      <xdr:col>12</xdr:col>
      <xdr:colOff>9525</xdr:colOff>
      <xdr:row>156</xdr:row>
      <xdr:rowOff>1238250</xdr:rowOff>
    </xdr:to>
    <xdr:pic>
      <xdr:nvPicPr>
        <xdr:cNvPr id="56" name="Picture 15617" descr="2 горшка для запекания (к)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8818542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180</xdr:row>
      <xdr:rowOff>19050</xdr:rowOff>
    </xdr:from>
    <xdr:to>
      <xdr:col>11</xdr:col>
      <xdr:colOff>1609725</xdr:colOff>
      <xdr:row>180</xdr:row>
      <xdr:rowOff>1219200</xdr:rowOff>
    </xdr:to>
    <xdr:pic>
      <xdr:nvPicPr>
        <xdr:cNvPr id="57" name="Picture 15618" descr="3 миски рус ср+сол колрз (к)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185606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164</xdr:row>
      <xdr:rowOff>19050</xdr:rowOff>
    </xdr:from>
    <xdr:to>
      <xdr:col>11</xdr:col>
      <xdr:colOff>1628775</xdr:colOff>
      <xdr:row>164</xdr:row>
      <xdr:rowOff>1209675</xdr:rowOff>
    </xdr:to>
    <xdr:pic>
      <xdr:nvPicPr>
        <xdr:cNvPr id="58" name="Picture 15619" descr="3 гдж №6 (к)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98291450"/>
          <a:ext cx="1600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178</xdr:row>
      <xdr:rowOff>19050</xdr:rowOff>
    </xdr:from>
    <xdr:to>
      <xdr:col>11</xdr:col>
      <xdr:colOff>1628775</xdr:colOff>
      <xdr:row>178</xdr:row>
      <xdr:rowOff>1219200</xdr:rowOff>
    </xdr:to>
    <xdr:pic>
      <xdr:nvPicPr>
        <xdr:cNvPr id="59" name="Picture 15624" descr="3 миски рус мал+сол корз (к)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1602700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179</xdr:row>
      <xdr:rowOff>9525</xdr:rowOff>
    </xdr:from>
    <xdr:to>
      <xdr:col>11</xdr:col>
      <xdr:colOff>1619250</xdr:colOff>
      <xdr:row>179</xdr:row>
      <xdr:rowOff>1209675</xdr:rowOff>
    </xdr:to>
    <xdr:pic>
      <xdr:nvPicPr>
        <xdr:cNvPr id="60" name="Picture 15625" descr="3 миски рус ср+подлож(к)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1728430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182</xdr:row>
      <xdr:rowOff>28575</xdr:rowOff>
    </xdr:from>
    <xdr:to>
      <xdr:col>11</xdr:col>
      <xdr:colOff>1619250</xdr:colOff>
      <xdr:row>182</xdr:row>
      <xdr:rowOff>1228725</xdr:rowOff>
    </xdr:to>
    <xdr:pic>
      <xdr:nvPicPr>
        <xdr:cNvPr id="61" name="Picture 15629" descr="6 мисок рус мал (к)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21103825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186</xdr:row>
      <xdr:rowOff>19050</xdr:rowOff>
    </xdr:from>
    <xdr:to>
      <xdr:col>12</xdr:col>
      <xdr:colOff>0</xdr:colOff>
      <xdr:row>186</xdr:row>
      <xdr:rowOff>1238250</xdr:rowOff>
    </xdr:to>
    <xdr:pic>
      <xdr:nvPicPr>
        <xdr:cNvPr id="62" name="Picture 15630" descr="6 мисок рус ср (к)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26161600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168</xdr:row>
      <xdr:rowOff>19050</xdr:rowOff>
    </xdr:from>
    <xdr:to>
      <xdr:col>11</xdr:col>
      <xdr:colOff>1619250</xdr:colOff>
      <xdr:row>168</xdr:row>
      <xdr:rowOff>1209675</xdr:rowOff>
    </xdr:to>
    <xdr:pic>
      <xdr:nvPicPr>
        <xdr:cNvPr id="63" name="Picture 15632" descr="горшок для каши+подложечник(к)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033587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191</xdr:row>
      <xdr:rowOff>19050</xdr:rowOff>
    </xdr:from>
    <xdr:to>
      <xdr:col>11</xdr:col>
      <xdr:colOff>1619250</xdr:colOff>
      <xdr:row>191</xdr:row>
      <xdr:rowOff>1219200</xdr:rowOff>
    </xdr:to>
    <xdr:pic>
      <xdr:nvPicPr>
        <xdr:cNvPr id="64" name="Picture 15633" descr="банка для лука кр (к)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249572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167</xdr:row>
      <xdr:rowOff>19050</xdr:rowOff>
    </xdr:from>
    <xdr:to>
      <xdr:col>12</xdr:col>
      <xdr:colOff>0</xdr:colOff>
      <xdr:row>167</xdr:row>
      <xdr:rowOff>1228725</xdr:rowOff>
    </xdr:to>
    <xdr:pic>
      <xdr:nvPicPr>
        <xdr:cNvPr id="65" name="Picture 15634" descr="горшок для каши (к)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0209192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190</xdr:row>
      <xdr:rowOff>19050</xdr:rowOff>
    </xdr:from>
    <xdr:to>
      <xdr:col>11</xdr:col>
      <xdr:colOff>1619250</xdr:colOff>
      <xdr:row>190</xdr:row>
      <xdr:rowOff>1200150</xdr:rowOff>
    </xdr:to>
    <xdr:pic>
      <xdr:nvPicPr>
        <xdr:cNvPr id="66" name="Picture 15635" descr="н-р для холодца Русский (к)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1228900"/>
          <a:ext cx="1581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200</xdr:row>
      <xdr:rowOff>9525</xdr:rowOff>
    </xdr:from>
    <xdr:to>
      <xdr:col>11</xdr:col>
      <xdr:colOff>1628775</xdr:colOff>
      <xdr:row>200</xdr:row>
      <xdr:rowOff>1209675</xdr:rowOff>
    </xdr:to>
    <xdr:pic>
      <xdr:nvPicPr>
        <xdr:cNvPr id="67" name="Picture 15636" descr="для меда 1,2 л (к)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3887625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197</xdr:row>
      <xdr:rowOff>28575</xdr:rowOff>
    </xdr:from>
    <xdr:to>
      <xdr:col>11</xdr:col>
      <xdr:colOff>1619250</xdr:colOff>
      <xdr:row>197</xdr:row>
      <xdr:rowOff>1219200</xdr:rowOff>
    </xdr:to>
    <xdr:pic>
      <xdr:nvPicPr>
        <xdr:cNvPr id="68" name="Picture 15641" descr="н-р для меда 0,9л (к)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01062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173</xdr:row>
      <xdr:rowOff>19050</xdr:rowOff>
    </xdr:from>
    <xdr:to>
      <xdr:col>11</xdr:col>
      <xdr:colOff>1619250</xdr:colOff>
      <xdr:row>173</xdr:row>
      <xdr:rowOff>1209675</xdr:rowOff>
    </xdr:to>
    <xdr:pic>
      <xdr:nvPicPr>
        <xdr:cNvPr id="69" name="Picture 15642" descr="н-р для пельмененй (к)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0969287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152</xdr:row>
      <xdr:rowOff>9525</xdr:rowOff>
    </xdr:from>
    <xdr:to>
      <xdr:col>12</xdr:col>
      <xdr:colOff>0</xdr:colOff>
      <xdr:row>152</xdr:row>
      <xdr:rowOff>1228725</xdr:rowOff>
    </xdr:to>
    <xdr:pic>
      <xdr:nvPicPr>
        <xdr:cNvPr id="70" name="Picture 15647" descr="2 №5 с ручками (к)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83080025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181</xdr:row>
      <xdr:rowOff>28575</xdr:rowOff>
    </xdr:from>
    <xdr:to>
      <xdr:col>11</xdr:col>
      <xdr:colOff>1628775</xdr:colOff>
      <xdr:row>181</xdr:row>
      <xdr:rowOff>1238250</xdr:rowOff>
    </xdr:to>
    <xdr:pic>
      <xdr:nvPicPr>
        <xdr:cNvPr id="71" name="Picture 15648" descr="2 миски рус ср+2 миски рус мал (к)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1983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161</xdr:row>
      <xdr:rowOff>9525</xdr:rowOff>
    </xdr:from>
    <xdr:to>
      <xdr:col>12</xdr:col>
      <xdr:colOff>0</xdr:colOff>
      <xdr:row>161</xdr:row>
      <xdr:rowOff>1228725</xdr:rowOff>
    </xdr:to>
    <xdr:pic>
      <xdr:nvPicPr>
        <xdr:cNvPr id="72" name="Picture 15650" descr="2 рыб Бо (к)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94481450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193</xdr:row>
      <xdr:rowOff>19050</xdr:rowOff>
    </xdr:from>
    <xdr:to>
      <xdr:col>11</xdr:col>
      <xdr:colOff>1619250</xdr:colOff>
      <xdr:row>193</xdr:row>
      <xdr:rowOff>1209675</xdr:rowOff>
    </xdr:to>
    <xdr:pic>
      <xdr:nvPicPr>
        <xdr:cNvPr id="73" name="Picture 15651" descr="2 чайные пары (к)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502937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163</xdr:row>
      <xdr:rowOff>19050</xdr:rowOff>
    </xdr:from>
    <xdr:to>
      <xdr:col>11</xdr:col>
      <xdr:colOff>1628775</xdr:colOff>
      <xdr:row>163</xdr:row>
      <xdr:rowOff>1228725</xdr:rowOff>
    </xdr:to>
    <xdr:pic>
      <xdr:nvPicPr>
        <xdr:cNvPr id="74" name="Picture 15653" descr="3 5 с ручками (к)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9702462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195</xdr:row>
      <xdr:rowOff>19050</xdr:rowOff>
    </xdr:from>
    <xdr:to>
      <xdr:col>11</xdr:col>
      <xdr:colOff>1628775</xdr:colOff>
      <xdr:row>195</xdr:row>
      <xdr:rowOff>1219200</xdr:rowOff>
    </xdr:to>
    <xdr:pic>
      <xdr:nvPicPr>
        <xdr:cNvPr id="75" name="Picture 15655" descr="4 чайные пары (к)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7563025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207</xdr:row>
      <xdr:rowOff>9525</xdr:rowOff>
    </xdr:from>
    <xdr:to>
      <xdr:col>12</xdr:col>
      <xdr:colOff>0</xdr:colOff>
      <xdr:row>207</xdr:row>
      <xdr:rowOff>1219200</xdr:rowOff>
    </xdr:to>
    <xdr:pic>
      <xdr:nvPicPr>
        <xdr:cNvPr id="76" name="Picture 15660" descr="кувш для воды+2 чашки для чая (к)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27554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205</xdr:row>
      <xdr:rowOff>28575</xdr:rowOff>
    </xdr:from>
    <xdr:to>
      <xdr:col>11</xdr:col>
      <xdr:colOff>1628775</xdr:colOff>
      <xdr:row>205</xdr:row>
      <xdr:rowOff>1238250</xdr:rowOff>
    </xdr:to>
    <xdr:pic>
      <xdr:nvPicPr>
        <xdr:cNvPr id="77" name="Picture 15662" descr="кувш гонч+2 чашки для чая (к)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02408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213</xdr:row>
      <xdr:rowOff>19050</xdr:rowOff>
    </xdr:from>
    <xdr:to>
      <xdr:col>12</xdr:col>
      <xdr:colOff>0</xdr:colOff>
      <xdr:row>213</xdr:row>
      <xdr:rowOff>1219200</xdr:rowOff>
    </xdr:to>
    <xdr:pic>
      <xdr:nvPicPr>
        <xdr:cNvPr id="78" name="Picture 15670" descr="чайник кроха ср (к)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60365875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209</xdr:row>
      <xdr:rowOff>9525</xdr:rowOff>
    </xdr:from>
    <xdr:to>
      <xdr:col>11</xdr:col>
      <xdr:colOff>1628775</xdr:colOff>
      <xdr:row>209</xdr:row>
      <xdr:rowOff>1209675</xdr:rowOff>
    </xdr:to>
    <xdr:pic>
      <xdr:nvPicPr>
        <xdr:cNvPr id="79" name="Picture 15671" descr="чижик+2 чашки для чая (к)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528905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100</xdr:row>
      <xdr:rowOff>19050</xdr:rowOff>
    </xdr:from>
    <xdr:to>
      <xdr:col>12</xdr:col>
      <xdr:colOff>0</xdr:colOff>
      <xdr:row>100</xdr:row>
      <xdr:rowOff>1238250</xdr:rowOff>
    </xdr:to>
    <xdr:pic>
      <xdr:nvPicPr>
        <xdr:cNvPr id="80" name="Picture 15673" descr="2 чашки с вкл (к)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9119650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33</xdr:row>
      <xdr:rowOff>28575</xdr:rowOff>
    </xdr:from>
    <xdr:to>
      <xdr:col>12</xdr:col>
      <xdr:colOff>0</xdr:colOff>
      <xdr:row>33</xdr:row>
      <xdr:rowOff>1228725</xdr:rowOff>
    </xdr:to>
    <xdr:pic>
      <xdr:nvPicPr>
        <xdr:cNvPr id="81" name="Picture 15674" descr="DSC00805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425190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72</xdr:row>
      <xdr:rowOff>19050</xdr:rowOff>
    </xdr:from>
    <xdr:to>
      <xdr:col>11</xdr:col>
      <xdr:colOff>1628775</xdr:colOff>
      <xdr:row>72</xdr:row>
      <xdr:rowOff>1219200</xdr:rowOff>
    </xdr:to>
    <xdr:pic>
      <xdr:nvPicPr>
        <xdr:cNvPr id="82" name="Picture 15675" descr="DSC00806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836485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92</xdr:row>
      <xdr:rowOff>38100</xdr:rowOff>
    </xdr:from>
    <xdr:to>
      <xdr:col>11</xdr:col>
      <xdr:colOff>1600200</xdr:colOff>
      <xdr:row>92</xdr:row>
      <xdr:rowOff>1200150</xdr:rowOff>
    </xdr:to>
    <xdr:pic>
      <xdr:nvPicPr>
        <xdr:cNvPr id="83" name="Picture 15676" descr="DSC00804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9004100"/>
          <a:ext cx="1552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88</xdr:row>
      <xdr:rowOff>38100</xdr:rowOff>
    </xdr:from>
    <xdr:to>
      <xdr:col>11</xdr:col>
      <xdr:colOff>1619250</xdr:colOff>
      <xdr:row>88</xdr:row>
      <xdr:rowOff>1247775</xdr:rowOff>
    </xdr:to>
    <xdr:pic>
      <xdr:nvPicPr>
        <xdr:cNvPr id="84" name="Picture 15677" descr="DSC00810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03936800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212</xdr:row>
      <xdr:rowOff>19050</xdr:rowOff>
    </xdr:from>
    <xdr:to>
      <xdr:col>11</xdr:col>
      <xdr:colOff>1609725</xdr:colOff>
      <xdr:row>212</xdr:row>
      <xdr:rowOff>1200150</xdr:rowOff>
    </xdr:to>
    <xdr:pic>
      <xdr:nvPicPr>
        <xdr:cNvPr id="85" name="Picture 15678" descr="DSC00800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59099050"/>
          <a:ext cx="1581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94</xdr:row>
      <xdr:rowOff>9525</xdr:rowOff>
    </xdr:from>
    <xdr:to>
      <xdr:col>11</xdr:col>
      <xdr:colOff>1619250</xdr:colOff>
      <xdr:row>94</xdr:row>
      <xdr:rowOff>1200150</xdr:rowOff>
    </xdr:to>
    <xdr:pic>
      <xdr:nvPicPr>
        <xdr:cNvPr id="86" name="Picture 15680" descr="DSC00807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150917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172</xdr:row>
      <xdr:rowOff>38100</xdr:rowOff>
    </xdr:from>
    <xdr:to>
      <xdr:col>11</xdr:col>
      <xdr:colOff>1619250</xdr:colOff>
      <xdr:row>172</xdr:row>
      <xdr:rowOff>1238250</xdr:rowOff>
    </xdr:to>
    <xdr:pic>
      <xdr:nvPicPr>
        <xdr:cNvPr id="87" name="Picture 15681" descr="н-р Новарусса для окрошки -3 (к)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084451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171</xdr:row>
      <xdr:rowOff>19050</xdr:rowOff>
    </xdr:from>
    <xdr:to>
      <xdr:col>12</xdr:col>
      <xdr:colOff>0</xdr:colOff>
      <xdr:row>171</xdr:row>
      <xdr:rowOff>1238250</xdr:rowOff>
    </xdr:to>
    <xdr:pic>
      <xdr:nvPicPr>
        <xdr:cNvPr id="88" name="Picture 15682" descr="н-р Новарусса для окрошки-2 (к)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07159225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170</xdr:row>
      <xdr:rowOff>19050</xdr:rowOff>
    </xdr:from>
    <xdr:to>
      <xdr:col>11</xdr:col>
      <xdr:colOff>1619250</xdr:colOff>
      <xdr:row>170</xdr:row>
      <xdr:rowOff>1209675</xdr:rowOff>
    </xdr:to>
    <xdr:pic>
      <xdr:nvPicPr>
        <xdr:cNvPr id="89" name="Picture 15683" descr="супник Новарусса №2 + подложечник(к)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058924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169</xdr:row>
      <xdr:rowOff>19050</xdr:rowOff>
    </xdr:from>
    <xdr:to>
      <xdr:col>12</xdr:col>
      <xdr:colOff>0</xdr:colOff>
      <xdr:row>169</xdr:row>
      <xdr:rowOff>1228725</xdr:rowOff>
    </xdr:to>
    <xdr:pic>
      <xdr:nvPicPr>
        <xdr:cNvPr id="90" name="Picture 15684" descr="СУПНИК Новарусса №2 (к)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046255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121</xdr:row>
      <xdr:rowOff>47625</xdr:rowOff>
    </xdr:from>
    <xdr:to>
      <xdr:col>11</xdr:col>
      <xdr:colOff>1619250</xdr:colOff>
      <xdr:row>121</xdr:row>
      <xdr:rowOff>1247775</xdr:rowOff>
    </xdr:to>
    <xdr:pic>
      <xdr:nvPicPr>
        <xdr:cNvPr id="91" name="Picture 15685" descr="н-р для холодца Русский(п)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575155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36</xdr:row>
      <xdr:rowOff>47625</xdr:rowOff>
    </xdr:from>
    <xdr:to>
      <xdr:col>11</xdr:col>
      <xdr:colOff>1609725</xdr:colOff>
      <xdr:row>36</xdr:row>
      <xdr:rowOff>1228725</xdr:rowOff>
    </xdr:to>
    <xdr:pic>
      <xdr:nvPicPr>
        <xdr:cNvPr id="92" name="Picture 15688" descr="2 ГДЗ Новарусса №5 (П)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8071425"/>
          <a:ext cx="1581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81</xdr:row>
      <xdr:rowOff>28575</xdr:rowOff>
    </xdr:from>
    <xdr:to>
      <xdr:col>11</xdr:col>
      <xdr:colOff>1628775</xdr:colOff>
      <xdr:row>81</xdr:row>
      <xdr:rowOff>1228725</xdr:rowOff>
    </xdr:to>
    <xdr:pic>
      <xdr:nvPicPr>
        <xdr:cNvPr id="93" name="Picture 15689" descr="4 ГДЖ Русский (П)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05950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76</xdr:row>
      <xdr:rowOff>28575</xdr:rowOff>
    </xdr:from>
    <xdr:to>
      <xdr:col>11</xdr:col>
      <xdr:colOff>1628775</xdr:colOff>
      <xdr:row>76</xdr:row>
      <xdr:rowOff>1219200</xdr:rowOff>
    </xdr:to>
    <xdr:pic>
      <xdr:nvPicPr>
        <xdr:cNvPr id="94" name="Picture 15690" descr="4 ГДЗ Новарусса №5 (П)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8872537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175</xdr:row>
      <xdr:rowOff>19050</xdr:rowOff>
    </xdr:from>
    <xdr:to>
      <xdr:col>11</xdr:col>
      <xdr:colOff>1609725</xdr:colOff>
      <xdr:row>175</xdr:row>
      <xdr:rowOff>1190625</xdr:rowOff>
    </xdr:to>
    <xdr:pic>
      <xdr:nvPicPr>
        <xdr:cNvPr id="95" name="Picture 15691" descr="Н-р для плова Скифский (к)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2226525"/>
          <a:ext cx="15716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103</xdr:row>
      <xdr:rowOff>0</xdr:rowOff>
    </xdr:from>
    <xdr:to>
      <xdr:col>12</xdr:col>
      <xdr:colOff>0</xdr:colOff>
      <xdr:row>103</xdr:row>
      <xdr:rowOff>1209675</xdr:rowOff>
    </xdr:to>
    <xdr:pic>
      <xdr:nvPicPr>
        <xdr:cNvPr id="96" name="Picture 15696" descr="2 миски для вторых+2 скифские сред (П)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29010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104</xdr:row>
      <xdr:rowOff>28575</xdr:rowOff>
    </xdr:from>
    <xdr:to>
      <xdr:col>12</xdr:col>
      <xdr:colOff>0</xdr:colOff>
      <xdr:row>104</xdr:row>
      <xdr:rowOff>1228725</xdr:rowOff>
    </xdr:to>
    <xdr:pic>
      <xdr:nvPicPr>
        <xdr:cNvPr id="97" name="Picture 15698" descr="2 скиф бол+2 скиф сред (П)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41964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28575</xdr:rowOff>
    </xdr:from>
    <xdr:to>
      <xdr:col>11</xdr:col>
      <xdr:colOff>1619250</xdr:colOff>
      <xdr:row>9</xdr:row>
      <xdr:rowOff>1228725</xdr:rowOff>
    </xdr:to>
    <xdr:pic>
      <xdr:nvPicPr>
        <xdr:cNvPr id="98" name="Picture 15699" descr="ГДЖ №10+6 пиал Классика (Ц)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8006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202</xdr:row>
      <xdr:rowOff>9525</xdr:rowOff>
    </xdr:from>
    <xdr:to>
      <xdr:col>11</xdr:col>
      <xdr:colOff>1628775</xdr:colOff>
      <xdr:row>202</xdr:row>
      <xdr:rowOff>1219200</xdr:rowOff>
    </xdr:to>
    <xdr:pic>
      <xdr:nvPicPr>
        <xdr:cNvPr id="99" name="Picture 15700" descr="крынка+4 пиалы Классика (к)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46421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203</xdr:row>
      <xdr:rowOff>38100</xdr:rowOff>
    </xdr:from>
    <xdr:to>
      <xdr:col>11</xdr:col>
      <xdr:colOff>1590675</xdr:colOff>
      <xdr:row>203</xdr:row>
      <xdr:rowOff>1200150</xdr:rowOff>
    </xdr:to>
    <xdr:pic>
      <xdr:nvPicPr>
        <xdr:cNvPr id="100" name="Picture 15701" descr="крынка+2 чашки для чая (к)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7716675"/>
          <a:ext cx="1562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206</xdr:row>
      <xdr:rowOff>28575</xdr:rowOff>
    </xdr:from>
    <xdr:to>
      <xdr:col>11</xdr:col>
      <xdr:colOff>1628775</xdr:colOff>
      <xdr:row>206</xdr:row>
      <xdr:rowOff>1228725</xdr:rowOff>
    </xdr:to>
    <xdr:pic>
      <xdr:nvPicPr>
        <xdr:cNvPr id="101" name="Picture 15702" descr="кувшин для воды+4 пиалы Классика (к)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1507625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204</xdr:row>
      <xdr:rowOff>19050</xdr:rowOff>
    </xdr:from>
    <xdr:to>
      <xdr:col>11</xdr:col>
      <xdr:colOff>1619250</xdr:colOff>
      <xdr:row>204</xdr:row>
      <xdr:rowOff>1219200</xdr:rowOff>
    </xdr:to>
    <xdr:pic>
      <xdr:nvPicPr>
        <xdr:cNvPr id="102" name="Picture 15704" descr="кувшин гонч+4 пиалы Классика (к)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4896445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</xdr:row>
      <xdr:rowOff>28575</xdr:rowOff>
    </xdr:from>
    <xdr:to>
      <xdr:col>12</xdr:col>
      <xdr:colOff>0</xdr:colOff>
      <xdr:row>12</xdr:row>
      <xdr:rowOff>1247775</xdr:rowOff>
    </xdr:to>
    <xdr:pic>
      <xdr:nvPicPr>
        <xdr:cNvPr id="103" name="Picture 15707" descr="н-р 4 кокотнцы Новарусса (Ц)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601075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19050</xdr:rowOff>
    </xdr:from>
    <xdr:to>
      <xdr:col>11</xdr:col>
      <xdr:colOff>1628775</xdr:colOff>
      <xdr:row>8</xdr:row>
      <xdr:rowOff>1219200</xdr:rowOff>
    </xdr:to>
    <xdr:pic>
      <xdr:nvPicPr>
        <xdr:cNvPr id="104" name="Picture 15708" descr="Н-р ГДЖ №10+2 тар скиф мал (Ц)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524250"/>
          <a:ext cx="1609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79</xdr:row>
      <xdr:rowOff>9525</xdr:rowOff>
    </xdr:from>
    <xdr:to>
      <xdr:col>12</xdr:col>
      <xdr:colOff>0</xdr:colOff>
      <xdr:row>79</xdr:row>
      <xdr:rowOff>1228725</xdr:rowOff>
    </xdr:to>
    <xdr:pic>
      <xdr:nvPicPr>
        <xdr:cNvPr id="105" name="Picture 15710" descr="н-р 4 ГДЗ Кукареку (П)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2506800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13</xdr:row>
      <xdr:rowOff>9525</xdr:rowOff>
    </xdr:from>
    <xdr:to>
      <xdr:col>11</xdr:col>
      <xdr:colOff>1628775</xdr:colOff>
      <xdr:row>13</xdr:row>
      <xdr:rowOff>1219200</xdr:rowOff>
    </xdr:to>
    <xdr:pic>
      <xdr:nvPicPr>
        <xdr:cNvPr id="106" name="Picture 15712" descr="н-р 4 ГДЗ Кукареку (Ц)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8488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117</xdr:row>
      <xdr:rowOff>28575</xdr:rowOff>
    </xdr:from>
    <xdr:to>
      <xdr:col>11</xdr:col>
      <xdr:colOff>1628775</xdr:colOff>
      <xdr:row>117</xdr:row>
      <xdr:rowOff>1238250</xdr:rowOff>
    </xdr:to>
    <xdr:pic>
      <xdr:nvPicPr>
        <xdr:cNvPr id="107" name="Picture 15716" descr="н-р тарелок скиф бол+ср+мал (П)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06652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0</xdr:colOff>
      <xdr:row>114</xdr:row>
      <xdr:rowOff>1219200</xdr:rowOff>
    </xdr:to>
    <xdr:pic>
      <xdr:nvPicPr>
        <xdr:cNvPr id="108" name="Picture 15717" descr="н-р тарелок скиф ср+мал (П)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68456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112</xdr:row>
      <xdr:rowOff>38100</xdr:rowOff>
    </xdr:from>
    <xdr:to>
      <xdr:col>11</xdr:col>
      <xdr:colOff>1619250</xdr:colOff>
      <xdr:row>112</xdr:row>
      <xdr:rowOff>1228725</xdr:rowOff>
    </xdr:to>
    <xdr:pic>
      <xdr:nvPicPr>
        <xdr:cNvPr id="109" name="Picture 608" descr="3 миски русские ср (П)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34340600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96</xdr:row>
      <xdr:rowOff>28575</xdr:rowOff>
    </xdr:from>
    <xdr:to>
      <xdr:col>11</xdr:col>
      <xdr:colOff>1628775</xdr:colOff>
      <xdr:row>96</xdr:row>
      <xdr:rowOff>1209675</xdr:rowOff>
    </xdr:to>
    <xdr:pic>
      <xdr:nvPicPr>
        <xdr:cNvPr id="110" name="Picture 15720" descr="н-р 4 кокотницы Новарусса (П)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4061875"/>
          <a:ext cx="1581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128</xdr:row>
      <xdr:rowOff>19050</xdr:rowOff>
    </xdr:from>
    <xdr:to>
      <xdr:col>12</xdr:col>
      <xdr:colOff>0</xdr:colOff>
      <xdr:row>128</xdr:row>
      <xdr:rowOff>1228725</xdr:rowOff>
    </xdr:to>
    <xdr:pic>
      <xdr:nvPicPr>
        <xdr:cNvPr id="111" name="Picture 15722" descr="н-р банок для хранения (П)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545907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166</xdr:row>
      <xdr:rowOff>19050</xdr:rowOff>
    </xdr:from>
    <xdr:to>
      <xdr:col>11</xdr:col>
      <xdr:colOff>1619250</xdr:colOff>
      <xdr:row>166</xdr:row>
      <xdr:rowOff>1219200</xdr:rowOff>
    </xdr:to>
    <xdr:pic>
      <xdr:nvPicPr>
        <xdr:cNvPr id="112" name="Picture 15724" descr="н-р 6 кокотниц Новарусса (к)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008251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9525</xdr:rowOff>
    </xdr:from>
    <xdr:to>
      <xdr:col>11</xdr:col>
      <xdr:colOff>1619250</xdr:colOff>
      <xdr:row>16</xdr:row>
      <xdr:rowOff>1209675</xdr:rowOff>
    </xdr:to>
    <xdr:pic>
      <xdr:nvPicPr>
        <xdr:cNvPr id="113" name="Picture 15726" descr="4 ГДЖ Малютка (Ц)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64932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73</xdr:row>
      <xdr:rowOff>19050</xdr:rowOff>
    </xdr:from>
    <xdr:to>
      <xdr:col>12</xdr:col>
      <xdr:colOff>0</xdr:colOff>
      <xdr:row>73</xdr:row>
      <xdr:rowOff>1228725</xdr:rowOff>
    </xdr:to>
    <xdr:pic>
      <xdr:nvPicPr>
        <xdr:cNvPr id="114" name="Picture 15729" descr="4 ГДЖ Малютка (П)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49153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177</xdr:row>
      <xdr:rowOff>19050</xdr:rowOff>
    </xdr:from>
    <xdr:to>
      <xdr:col>12</xdr:col>
      <xdr:colOff>0</xdr:colOff>
      <xdr:row>177</xdr:row>
      <xdr:rowOff>1238250</xdr:rowOff>
    </xdr:to>
    <xdr:pic>
      <xdr:nvPicPr>
        <xdr:cNvPr id="115" name="Picture 15734" descr="3 салатника удач ср + подлож (к)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14760175"/>
          <a:ext cx="16287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176</xdr:row>
      <xdr:rowOff>28575</xdr:rowOff>
    </xdr:from>
    <xdr:to>
      <xdr:col>11</xdr:col>
      <xdr:colOff>1609725</xdr:colOff>
      <xdr:row>176</xdr:row>
      <xdr:rowOff>1219200</xdr:rowOff>
    </xdr:to>
    <xdr:pic>
      <xdr:nvPicPr>
        <xdr:cNvPr id="116" name="Picture 15735" descr="3 салатника удачных ср+роз (к)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1350287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120</xdr:row>
      <xdr:rowOff>19050</xdr:rowOff>
    </xdr:from>
    <xdr:to>
      <xdr:col>11</xdr:col>
      <xdr:colOff>1628775</xdr:colOff>
      <xdr:row>120</xdr:row>
      <xdr:rowOff>1228725</xdr:rowOff>
    </xdr:to>
    <xdr:pic>
      <xdr:nvPicPr>
        <xdr:cNvPr id="117" name="Picture 15736" descr="сал удач 1 бол+1 ср+3 ма (к)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44561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89</xdr:row>
      <xdr:rowOff>57150</xdr:rowOff>
    </xdr:from>
    <xdr:to>
      <xdr:col>11</xdr:col>
      <xdr:colOff>1609725</xdr:colOff>
      <xdr:row>89</xdr:row>
      <xdr:rowOff>1257300</xdr:rowOff>
    </xdr:to>
    <xdr:pic>
      <xdr:nvPicPr>
        <xdr:cNvPr id="118" name="Picture 15738" descr="6 ГДЖ Малютка (П) ОБЧ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052226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27</xdr:row>
      <xdr:rowOff>28575</xdr:rowOff>
    </xdr:from>
    <xdr:to>
      <xdr:col>11</xdr:col>
      <xdr:colOff>1628775</xdr:colOff>
      <xdr:row>27</xdr:row>
      <xdr:rowOff>1219200</xdr:rowOff>
    </xdr:to>
    <xdr:pic>
      <xdr:nvPicPr>
        <xdr:cNvPr id="119" name="Picture 556" descr="4 чашки для чая (ц)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760345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57150</xdr:rowOff>
    </xdr:from>
    <xdr:to>
      <xdr:col>12</xdr:col>
      <xdr:colOff>0</xdr:colOff>
      <xdr:row>29</xdr:row>
      <xdr:rowOff>0</xdr:rowOff>
    </xdr:to>
    <xdr:pic>
      <xdr:nvPicPr>
        <xdr:cNvPr id="120" name="Рисунок 1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88988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211</xdr:row>
      <xdr:rowOff>57150</xdr:rowOff>
    </xdr:from>
    <xdr:to>
      <xdr:col>11</xdr:col>
      <xdr:colOff>1628775</xdr:colOff>
      <xdr:row>211</xdr:row>
      <xdr:rowOff>1247775</xdr:rowOff>
    </xdr:to>
    <xdr:pic>
      <xdr:nvPicPr>
        <xdr:cNvPr id="121" name="Рисунок 2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57870325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102</xdr:row>
      <xdr:rowOff>28575</xdr:rowOff>
    </xdr:from>
    <xdr:to>
      <xdr:col>12</xdr:col>
      <xdr:colOff>0</xdr:colOff>
      <xdr:row>102</xdr:row>
      <xdr:rowOff>1238250</xdr:rowOff>
    </xdr:to>
    <xdr:pic>
      <xdr:nvPicPr>
        <xdr:cNvPr id="122" name="Рисунок 3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21662825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113</xdr:row>
      <xdr:rowOff>28575</xdr:rowOff>
    </xdr:from>
    <xdr:to>
      <xdr:col>11</xdr:col>
      <xdr:colOff>1590675</xdr:colOff>
      <xdr:row>113</xdr:row>
      <xdr:rowOff>1219200</xdr:rowOff>
    </xdr:to>
    <xdr:pic>
      <xdr:nvPicPr>
        <xdr:cNvPr id="123" name="Picture 597" descr="2 формы для выпечки (п)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5597900"/>
          <a:ext cx="1571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105</xdr:row>
      <xdr:rowOff>28575</xdr:rowOff>
    </xdr:from>
    <xdr:to>
      <xdr:col>11</xdr:col>
      <xdr:colOff>1600200</xdr:colOff>
      <xdr:row>105</xdr:row>
      <xdr:rowOff>1219200</xdr:rowOff>
    </xdr:to>
    <xdr:pic>
      <xdr:nvPicPr>
        <xdr:cNvPr id="124" name="Picture 607" descr="2 миски для 2х+2 миски рус  ср (П)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54633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31</xdr:row>
      <xdr:rowOff>9525</xdr:rowOff>
    </xdr:from>
    <xdr:to>
      <xdr:col>11</xdr:col>
      <xdr:colOff>1609725</xdr:colOff>
      <xdr:row>31</xdr:row>
      <xdr:rowOff>1209675</xdr:rowOff>
    </xdr:to>
    <xdr:pic>
      <xdr:nvPicPr>
        <xdr:cNvPr id="125" name="Picture 609" descr="2 гдж зая(П)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16992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108</xdr:row>
      <xdr:rowOff>38100</xdr:rowOff>
    </xdr:from>
    <xdr:to>
      <xdr:col>11</xdr:col>
      <xdr:colOff>1600200</xdr:colOff>
      <xdr:row>108</xdr:row>
      <xdr:rowOff>1228725</xdr:rowOff>
    </xdr:to>
    <xdr:pic>
      <xdr:nvPicPr>
        <xdr:cNvPr id="126" name="Picture 612" descr="2 миски рус ср+2 миски рус ма (П)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9273300"/>
          <a:ext cx="1590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30</xdr:row>
      <xdr:rowOff>38100</xdr:rowOff>
    </xdr:from>
    <xdr:to>
      <xdr:col>12</xdr:col>
      <xdr:colOff>0</xdr:colOff>
      <xdr:row>30</xdr:row>
      <xdr:rowOff>1219200</xdr:rowOff>
    </xdr:to>
    <xdr:pic>
      <xdr:nvPicPr>
        <xdr:cNvPr id="127" name="Picture 615" descr="CIMG0049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0460950"/>
          <a:ext cx="16287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100</xdr:row>
      <xdr:rowOff>19050</xdr:rowOff>
    </xdr:from>
    <xdr:to>
      <xdr:col>11</xdr:col>
      <xdr:colOff>1609725</xdr:colOff>
      <xdr:row>100</xdr:row>
      <xdr:rowOff>1238250</xdr:rowOff>
    </xdr:to>
    <xdr:pic>
      <xdr:nvPicPr>
        <xdr:cNvPr id="128" name="Picture 15673" descr="2 чашки с вкл (к)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9119650"/>
          <a:ext cx="1600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121</xdr:row>
      <xdr:rowOff>47625</xdr:rowOff>
    </xdr:from>
    <xdr:to>
      <xdr:col>11</xdr:col>
      <xdr:colOff>1590675</xdr:colOff>
      <xdr:row>121</xdr:row>
      <xdr:rowOff>1247775</xdr:rowOff>
    </xdr:to>
    <xdr:pic>
      <xdr:nvPicPr>
        <xdr:cNvPr id="129" name="Picture 15685" descr="н-р для холодца Русский(п)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5751550"/>
          <a:ext cx="1581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103</xdr:row>
      <xdr:rowOff>0</xdr:rowOff>
    </xdr:from>
    <xdr:to>
      <xdr:col>11</xdr:col>
      <xdr:colOff>1609725</xdr:colOff>
      <xdr:row>103</xdr:row>
      <xdr:rowOff>1209675</xdr:rowOff>
    </xdr:to>
    <xdr:pic>
      <xdr:nvPicPr>
        <xdr:cNvPr id="130" name="Picture 15696" descr="2 миски для вторых+2 скифские сред (П)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22901075"/>
          <a:ext cx="15811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104</xdr:row>
      <xdr:rowOff>28575</xdr:rowOff>
    </xdr:from>
    <xdr:to>
      <xdr:col>11</xdr:col>
      <xdr:colOff>1609725</xdr:colOff>
      <xdr:row>104</xdr:row>
      <xdr:rowOff>1228725</xdr:rowOff>
    </xdr:to>
    <xdr:pic>
      <xdr:nvPicPr>
        <xdr:cNvPr id="131" name="Picture 15698" descr="2 скиф бол+2 скиф сред (П)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41964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117</xdr:row>
      <xdr:rowOff>28575</xdr:rowOff>
    </xdr:from>
    <xdr:to>
      <xdr:col>11</xdr:col>
      <xdr:colOff>1600200</xdr:colOff>
      <xdr:row>117</xdr:row>
      <xdr:rowOff>1238250</xdr:rowOff>
    </xdr:to>
    <xdr:pic>
      <xdr:nvPicPr>
        <xdr:cNvPr id="132" name="Picture 15716" descr="н-р тарелок скиф бол+ср+мал (П)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0665200"/>
          <a:ext cx="1590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114</xdr:row>
      <xdr:rowOff>9525</xdr:rowOff>
    </xdr:from>
    <xdr:to>
      <xdr:col>11</xdr:col>
      <xdr:colOff>1609725</xdr:colOff>
      <xdr:row>114</xdr:row>
      <xdr:rowOff>1219200</xdr:rowOff>
    </xdr:to>
    <xdr:pic>
      <xdr:nvPicPr>
        <xdr:cNvPr id="133" name="Picture 15717" descr="н-р тарелок скиф ср+мал (П)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6845675"/>
          <a:ext cx="1590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112</xdr:row>
      <xdr:rowOff>38100</xdr:rowOff>
    </xdr:from>
    <xdr:to>
      <xdr:col>11</xdr:col>
      <xdr:colOff>1590675</xdr:colOff>
      <xdr:row>112</xdr:row>
      <xdr:rowOff>1228725</xdr:rowOff>
    </xdr:to>
    <xdr:pic>
      <xdr:nvPicPr>
        <xdr:cNvPr id="134" name="Picture 608" descr="3 миски русские ср (П)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4340600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102</xdr:row>
      <xdr:rowOff>28575</xdr:rowOff>
    </xdr:from>
    <xdr:to>
      <xdr:col>11</xdr:col>
      <xdr:colOff>1609725</xdr:colOff>
      <xdr:row>102</xdr:row>
      <xdr:rowOff>1238250</xdr:rowOff>
    </xdr:to>
    <xdr:pic>
      <xdr:nvPicPr>
        <xdr:cNvPr id="135" name="Рисунок 3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1662825"/>
          <a:ext cx="1600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101</xdr:row>
      <xdr:rowOff>38100</xdr:rowOff>
    </xdr:from>
    <xdr:to>
      <xdr:col>11</xdr:col>
      <xdr:colOff>1619250</xdr:colOff>
      <xdr:row>101</xdr:row>
      <xdr:rowOff>1257300</xdr:rowOff>
    </xdr:to>
    <xdr:pic>
      <xdr:nvPicPr>
        <xdr:cNvPr id="136" name="Рисунок 4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0405525"/>
          <a:ext cx="1600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166</xdr:row>
      <xdr:rowOff>57150</xdr:rowOff>
    </xdr:from>
    <xdr:to>
      <xdr:col>11</xdr:col>
      <xdr:colOff>1619250</xdr:colOff>
      <xdr:row>166</xdr:row>
      <xdr:rowOff>1257300</xdr:rowOff>
    </xdr:to>
    <xdr:pic>
      <xdr:nvPicPr>
        <xdr:cNvPr id="137" name="Picture 15724" descr="н-р 6 кокотниц Новарусса (к)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0086320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20</xdr:row>
      <xdr:rowOff>104775</xdr:rowOff>
    </xdr:from>
    <xdr:to>
      <xdr:col>12</xdr:col>
      <xdr:colOff>0</xdr:colOff>
      <xdr:row>20</xdr:row>
      <xdr:rowOff>1190625</xdr:rowOff>
    </xdr:to>
    <xdr:pic>
      <xdr:nvPicPr>
        <xdr:cNvPr id="138" name="Picture 70" descr="гдж №10 (ц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8811875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41</xdr:row>
      <xdr:rowOff>19050</xdr:rowOff>
    </xdr:from>
    <xdr:to>
      <xdr:col>11</xdr:col>
      <xdr:colOff>1628775</xdr:colOff>
      <xdr:row>41</xdr:row>
      <xdr:rowOff>1104900</xdr:rowOff>
    </xdr:to>
    <xdr:pic>
      <xdr:nvPicPr>
        <xdr:cNvPr id="139" name="Picture 79" descr="2 гдж Русский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4376975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70</xdr:row>
      <xdr:rowOff>57150</xdr:rowOff>
    </xdr:from>
    <xdr:to>
      <xdr:col>11</xdr:col>
      <xdr:colOff>1628775</xdr:colOff>
      <xdr:row>70</xdr:row>
      <xdr:rowOff>1133475</xdr:rowOff>
    </xdr:to>
    <xdr:pic>
      <xdr:nvPicPr>
        <xdr:cNvPr id="140" name="Picture 64" descr="4 гдж лакомка №2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1153000"/>
          <a:ext cx="1571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64</xdr:row>
      <xdr:rowOff>66675</xdr:rowOff>
    </xdr:from>
    <xdr:to>
      <xdr:col>12</xdr:col>
      <xdr:colOff>9525</xdr:colOff>
      <xdr:row>64</xdr:row>
      <xdr:rowOff>1143000</xdr:rowOff>
    </xdr:to>
    <xdr:pic>
      <xdr:nvPicPr>
        <xdr:cNvPr id="141" name="Picture 63" descr="4 гдж Лакомка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73561575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60</xdr:row>
      <xdr:rowOff>76200</xdr:rowOff>
    </xdr:from>
    <xdr:to>
      <xdr:col>11</xdr:col>
      <xdr:colOff>1628775</xdr:colOff>
      <xdr:row>60</xdr:row>
      <xdr:rowOff>1152525</xdr:rowOff>
    </xdr:to>
    <xdr:pic>
      <xdr:nvPicPr>
        <xdr:cNvPr id="142" name="Picture 62" descr="4 гдж №6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68503800"/>
          <a:ext cx="1600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109</xdr:row>
      <xdr:rowOff>38100</xdr:rowOff>
    </xdr:from>
    <xdr:to>
      <xdr:col>11</xdr:col>
      <xdr:colOff>1638300</xdr:colOff>
      <xdr:row>109</xdr:row>
      <xdr:rowOff>1143000</xdr:rowOff>
    </xdr:to>
    <xdr:pic>
      <xdr:nvPicPr>
        <xdr:cNvPr id="143" name="Picture 59" descr="2 миски рус ср+2 миски рус мал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0540125"/>
          <a:ext cx="1628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44</xdr:row>
      <xdr:rowOff>95250</xdr:rowOff>
    </xdr:from>
    <xdr:to>
      <xdr:col>11</xdr:col>
      <xdr:colOff>1628775</xdr:colOff>
      <xdr:row>44</xdr:row>
      <xdr:rowOff>1181100</xdr:rowOff>
    </xdr:to>
    <xdr:pic>
      <xdr:nvPicPr>
        <xdr:cNvPr id="144" name="Picture 57" descr="2 кастр кер №3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8253650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37</xdr:row>
      <xdr:rowOff>76200</xdr:rowOff>
    </xdr:from>
    <xdr:to>
      <xdr:col>11</xdr:col>
      <xdr:colOff>1628775</xdr:colOff>
      <xdr:row>37</xdr:row>
      <xdr:rowOff>1162050</xdr:rowOff>
    </xdr:to>
    <xdr:pic>
      <xdr:nvPicPr>
        <xdr:cNvPr id="145" name="Picture 10444" descr="2 ГДЗ Новарусса №5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9366825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106</xdr:row>
      <xdr:rowOff>28575</xdr:rowOff>
    </xdr:from>
    <xdr:to>
      <xdr:col>12</xdr:col>
      <xdr:colOff>0</xdr:colOff>
      <xdr:row>106</xdr:row>
      <xdr:rowOff>1104900</xdr:rowOff>
    </xdr:to>
    <xdr:pic>
      <xdr:nvPicPr>
        <xdr:cNvPr id="146" name="Picture 58" descr="2 миски рус ср+2 миски для вторых (п)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673012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157</xdr:row>
      <xdr:rowOff>38100</xdr:rowOff>
    </xdr:from>
    <xdr:to>
      <xdr:col>12</xdr:col>
      <xdr:colOff>9525</xdr:colOff>
      <xdr:row>157</xdr:row>
      <xdr:rowOff>1143000</xdr:rowOff>
    </xdr:to>
    <xdr:pic>
      <xdr:nvPicPr>
        <xdr:cNvPr id="147" name="Picture 10449" descr="крас 2 горшка для запекания (к)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89442725"/>
          <a:ext cx="1619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208</xdr:row>
      <xdr:rowOff>28575</xdr:rowOff>
    </xdr:from>
    <xdr:to>
      <xdr:col>12</xdr:col>
      <xdr:colOff>0</xdr:colOff>
      <xdr:row>208</xdr:row>
      <xdr:rowOff>1123950</xdr:rowOff>
    </xdr:to>
    <xdr:pic>
      <xdr:nvPicPr>
        <xdr:cNvPr id="148" name="Picture 10448" descr="крас кувш для воды+2 чашки для чая (к)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54041275"/>
          <a:ext cx="1600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183</xdr:row>
      <xdr:rowOff>9525</xdr:rowOff>
    </xdr:from>
    <xdr:to>
      <xdr:col>11</xdr:col>
      <xdr:colOff>1628775</xdr:colOff>
      <xdr:row>183</xdr:row>
      <xdr:rowOff>1095375</xdr:rowOff>
    </xdr:to>
    <xdr:pic>
      <xdr:nvPicPr>
        <xdr:cNvPr id="149" name="Picture 10450" descr="крас 6 миско рус мал (к)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22351600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187</xdr:row>
      <xdr:rowOff>19050</xdr:rowOff>
    </xdr:from>
    <xdr:to>
      <xdr:col>11</xdr:col>
      <xdr:colOff>1619250</xdr:colOff>
      <xdr:row>187</xdr:row>
      <xdr:rowOff>1104900</xdr:rowOff>
    </xdr:to>
    <xdr:pic>
      <xdr:nvPicPr>
        <xdr:cNvPr id="150" name="Picture 10458" descr="6 мисок рус мал (к) красн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27428425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10</xdr:row>
      <xdr:rowOff>28575</xdr:rowOff>
    </xdr:from>
    <xdr:to>
      <xdr:col>11</xdr:col>
      <xdr:colOff>1600200</xdr:colOff>
      <xdr:row>10</xdr:row>
      <xdr:rowOff>1266825</xdr:rowOff>
    </xdr:to>
    <xdr:pic>
      <xdr:nvPicPr>
        <xdr:cNvPr id="151" name="Picture 9654" descr="ГДЖ №!0+6 пиал Класика (Ц) СТР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067425"/>
          <a:ext cx="15621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21</xdr:row>
      <xdr:rowOff>85725</xdr:rowOff>
    </xdr:from>
    <xdr:to>
      <xdr:col>12</xdr:col>
      <xdr:colOff>9525</xdr:colOff>
      <xdr:row>21</xdr:row>
      <xdr:rowOff>1181100</xdr:rowOff>
    </xdr:to>
    <xdr:pic>
      <xdr:nvPicPr>
        <xdr:cNvPr id="152" name="Picture 118" descr="гдж №10 (ц)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0059650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141</xdr:row>
      <xdr:rowOff>28575</xdr:rowOff>
    </xdr:from>
    <xdr:to>
      <xdr:col>11</xdr:col>
      <xdr:colOff>1619250</xdr:colOff>
      <xdr:row>141</xdr:row>
      <xdr:rowOff>1104900</xdr:rowOff>
    </xdr:to>
    <xdr:pic>
      <xdr:nvPicPr>
        <xdr:cNvPr id="153" name="Picture 150" descr="боч соль+сахар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1069000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135</xdr:row>
      <xdr:rowOff>19050</xdr:rowOff>
    </xdr:from>
    <xdr:to>
      <xdr:col>12</xdr:col>
      <xdr:colOff>9525</xdr:colOff>
      <xdr:row>135</xdr:row>
      <xdr:rowOff>1104900</xdr:rowOff>
    </xdr:to>
    <xdr:pic>
      <xdr:nvPicPr>
        <xdr:cNvPr id="154" name="Picture 145" descr="боч крупа+мука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3458525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145</xdr:row>
      <xdr:rowOff>19050</xdr:rowOff>
    </xdr:from>
    <xdr:to>
      <xdr:col>11</xdr:col>
      <xdr:colOff>1628775</xdr:colOff>
      <xdr:row>145</xdr:row>
      <xdr:rowOff>1095375</xdr:rowOff>
    </xdr:to>
    <xdr:pic>
      <xdr:nvPicPr>
        <xdr:cNvPr id="155" name="Picture 149" descr="боч Сметана+творог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61267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137</xdr:row>
      <xdr:rowOff>38100</xdr:rowOff>
    </xdr:from>
    <xdr:to>
      <xdr:col>11</xdr:col>
      <xdr:colOff>1609725</xdr:colOff>
      <xdr:row>137</xdr:row>
      <xdr:rowOff>1114425</xdr:rowOff>
    </xdr:to>
    <xdr:pic>
      <xdr:nvPicPr>
        <xdr:cNvPr id="156" name="Picture 146" descr="боч мед+сахар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6601122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139</xdr:row>
      <xdr:rowOff>28575</xdr:rowOff>
    </xdr:from>
    <xdr:to>
      <xdr:col>11</xdr:col>
      <xdr:colOff>1619250</xdr:colOff>
      <xdr:row>139</xdr:row>
      <xdr:rowOff>1104900</xdr:rowOff>
    </xdr:to>
    <xdr:pic>
      <xdr:nvPicPr>
        <xdr:cNvPr id="157" name="Picture 147" descr="боч мед+творог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853535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143</xdr:row>
      <xdr:rowOff>19050</xdr:rowOff>
    </xdr:from>
    <xdr:to>
      <xdr:col>12</xdr:col>
      <xdr:colOff>9525</xdr:colOff>
      <xdr:row>143</xdr:row>
      <xdr:rowOff>1133475</xdr:rowOff>
    </xdr:to>
    <xdr:pic>
      <xdr:nvPicPr>
        <xdr:cNvPr id="158" name="Picture 148" descr="боч сахар+творог+сметана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3593125"/>
          <a:ext cx="1628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131</xdr:row>
      <xdr:rowOff>28575</xdr:rowOff>
    </xdr:from>
    <xdr:to>
      <xdr:col>11</xdr:col>
      <xdr:colOff>1628775</xdr:colOff>
      <xdr:row>131</xdr:row>
      <xdr:rowOff>1104900</xdr:rowOff>
    </xdr:to>
    <xdr:pic>
      <xdr:nvPicPr>
        <xdr:cNvPr id="159" name="Picture 143" descr="боч греча+рис+пшено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5840075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133</xdr:row>
      <xdr:rowOff>28575</xdr:rowOff>
    </xdr:from>
    <xdr:to>
      <xdr:col>11</xdr:col>
      <xdr:colOff>1628775</xdr:colOff>
      <xdr:row>133</xdr:row>
      <xdr:rowOff>1114425</xdr:rowOff>
    </xdr:to>
    <xdr:pic>
      <xdr:nvPicPr>
        <xdr:cNvPr id="160" name="Picture 144" descr="боч греча+рис+пшено+горох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60934400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110</xdr:row>
      <xdr:rowOff>47625</xdr:rowOff>
    </xdr:from>
    <xdr:to>
      <xdr:col>12</xdr:col>
      <xdr:colOff>0</xdr:colOff>
      <xdr:row>110</xdr:row>
      <xdr:rowOff>1152525</xdr:rowOff>
    </xdr:to>
    <xdr:pic>
      <xdr:nvPicPr>
        <xdr:cNvPr id="161" name="Picture 130" descr="2 миски рус ср+2 миски рус мал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1816475"/>
          <a:ext cx="1628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115</xdr:row>
      <xdr:rowOff>28575</xdr:rowOff>
    </xdr:from>
    <xdr:to>
      <xdr:col>12</xdr:col>
      <xdr:colOff>9525</xdr:colOff>
      <xdr:row>115</xdr:row>
      <xdr:rowOff>1114425</xdr:rowOff>
    </xdr:to>
    <xdr:pic>
      <xdr:nvPicPr>
        <xdr:cNvPr id="162" name="Picture 9674" descr="н-р тарелок скиф ср+мал (П) СТР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38131550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118</xdr:row>
      <xdr:rowOff>19050</xdr:rowOff>
    </xdr:from>
    <xdr:to>
      <xdr:col>12</xdr:col>
      <xdr:colOff>0</xdr:colOff>
      <xdr:row>118</xdr:row>
      <xdr:rowOff>1133475</xdr:rowOff>
    </xdr:to>
    <xdr:pic>
      <xdr:nvPicPr>
        <xdr:cNvPr id="163" name="Picture 9676" descr="н-р тарелок скиф бол+ср+мал (П) СТР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1922500"/>
          <a:ext cx="1628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123</xdr:row>
      <xdr:rowOff>0</xdr:rowOff>
    </xdr:from>
    <xdr:to>
      <xdr:col>12</xdr:col>
      <xdr:colOff>9525</xdr:colOff>
      <xdr:row>123</xdr:row>
      <xdr:rowOff>1114425</xdr:rowOff>
    </xdr:to>
    <xdr:pic>
      <xdr:nvPicPr>
        <xdr:cNvPr id="164" name="Picture 9675" descr="н-р ГДЖ №10+2 тар скиф мал (П) СТР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482375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97</xdr:row>
      <xdr:rowOff>76200</xdr:rowOff>
    </xdr:from>
    <xdr:to>
      <xdr:col>12</xdr:col>
      <xdr:colOff>9525</xdr:colOff>
      <xdr:row>97</xdr:row>
      <xdr:rowOff>1143000</xdr:rowOff>
    </xdr:to>
    <xdr:pic>
      <xdr:nvPicPr>
        <xdr:cNvPr id="165" name="Picture 136" descr="4 кокотницы №1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5376325"/>
          <a:ext cx="15811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74</xdr:row>
      <xdr:rowOff>76200</xdr:rowOff>
    </xdr:from>
    <xdr:to>
      <xdr:col>11</xdr:col>
      <xdr:colOff>1628775</xdr:colOff>
      <xdr:row>74</xdr:row>
      <xdr:rowOff>1171575</xdr:rowOff>
    </xdr:to>
    <xdr:pic>
      <xdr:nvPicPr>
        <xdr:cNvPr id="166" name="Picture 9691" descr="4 ГДЖ Малютка (П) СТР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6239350"/>
          <a:ext cx="1619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90</xdr:row>
      <xdr:rowOff>38100</xdr:rowOff>
    </xdr:from>
    <xdr:to>
      <xdr:col>12</xdr:col>
      <xdr:colOff>0</xdr:colOff>
      <xdr:row>90</xdr:row>
      <xdr:rowOff>1133475</xdr:rowOff>
    </xdr:to>
    <xdr:pic>
      <xdr:nvPicPr>
        <xdr:cNvPr id="167" name="Picture 9690" descr="6 ГДЖ малютка (П) СТР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6470450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65</xdr:row>
      <xdr:rowOff>114300</xdr:rowOff>
    </xdr:from>
    <xdr:to>
      <xdr:col>11</xdr:col>
      <xdr:colOff>1619250</xdr:colOff>
      <xdr:row>65</xdr:row>
      <xdr:rowOff>1190625</xdr:rowOff>
    </xdr:to>
    <xdr:pic>
      <xdr:nvPicPr>
        <xdr:cNvPr id="168" name="Picture 134" descr="4 гдж лакомка (п) старина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4876025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54</xdr:row>
      <xdr:rowOff>85725</xdr:rowOff>
    </xdr:from>
    <xdr:to>
      <xdr:col>11</xdr:col>
      <xdr:colOff>1638300</xdr:colOff>
      <xdr:row>54</xdr:row>
      <xdr:rowOff>1171575</xdr:rowOff>
    </xdr:to>
    <xdr:pic>
      <xdr:nvPicPr>
        <xdr:cNvPr id="169" name="Picture 109" descr="4 гдж №5 (п) ст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0912375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50</xdr:row>
      <xdr:rowOff>95250</xdr:rowOff>
    </xdr:from>
    <xdr:to>
      <xdr:col>12</xdr:col>
      <xdr:colOff>9525</xdr:colOff>
      <xdr:row>50</xdr:row>
      <xdr:rowOff>1152525</xdr:rowOff>
    </xdr:to>
    <xdr:pic>
      <xdr:nvPicPr>
        <xdr:cNvPr id="170" name="Picture 111" descr="4 гдж №1 (п)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54600"/>
          <a:ext cx="1628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58</xdr:row>
      <xdr:rowOff>95250</xdr:rowOff>
    </xdr:from>
    <xdr:to>
      <xdr:col>11</xdr:col>
      <xdr:colOff>1638300</xdr:colOff>
      <xdr:row>58</xdr:row>
      <xdr:rowOff>1190625</xdr:rowOff>
    </xdr:to>
    <xdr:pic>
      <xdr:nvPicPr>
        <xdr:cNvPr id="171" name="Picture 113" descr="4 гдж №6 (п)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65989200"/>
          <a:ext cx="1628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184</xdr:row>
      <xdr:rowOff>76200</xdr:rowOff>
    </xdr:from>
    <xdr:to>
      <xdr:col>11</xdr:col>
      <xdr:colOff>1628775</xdr:colOff>
      <xdr:row>184</xdr:row>
      <xdr:rowOff>1152525</xdr:rowOff>
    </xdr:to>
    <xdr:pic>
      <xdr:nvPicPr>
        <xdr:cNvPr id="172" name="Picture 9637" descr="стар 6 мисок рус мал (к)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23685100"/>
          <a:ext cx="1571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187</xdr:row>
      <xdr:rowOff>1266825</xdr:rowOff>
    </xdr:from>
    <xdr:to>
      <xdr:col>11</xdr:col>
      <xdr:colOff>1609725</xdr:colOff>
      <xdr:row>188</xdr:row>
      <xdr:rowOff>1076325</xdr:rowOff>
    </xdr:to>
    <xdr:pic>
      <xdr:nvPicPr>
        <xdr:cNvPr id="173" name="Picture 9636" descr="стар 6 миско рус ср (к)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28676200"/>
          <a:ext cx="1600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158</xdr:row>
      <xdr:rowOff>85725</xdr:rowOff>
    </xdr:from>
    <xdr:to>
      <xdr:col>11</xdr:col>
      <xdr:colOff>1638300</xdr:colOff>
      <xdr:row>158</xdr:row>
      <xdr:rowOff>1181100</xdr:rowOff>
    </xdr:to>
    <xdr:pic>
      <xdr:nvPicPr>
        <xdr:cNvPr id="174" name="Picture 9635" descr="стар 2 горшка для запек (к)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90757175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210</xdr:row>
      <xdr:rowOff>38100</xdr:rowOff>
    </xdr:from>
    <xdr:to>
      <xdr:col>11</xdr:col>
      <xdr:colOff>1619250</xdr:colOff>
      <xdr:row>210</xdr:row>
      <xdr:rowOff>1114425</xdr:rowOff>
    </xdr:to>
    <xdr:pic>
      <xdr:nvPicPr>
        <xdr:cNvPr id="175" name="Picture 9641" descr="кувшин Чижик+2 чашки дял чая (к) стар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5658445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198</xdr:row>
      <xdr:rowOff>28575</xdr:rowOff>
    </xdr:from>
    <xdr:to>
      <xdr:col>11</xdr:col>
      <xdr:colOff>1619250</xdr:colOff>
      <xdr:row>198</xdr:row>
      <xdr:rowOff>1114425</xdr:rowOff>
    </xdr:to>
    <xdr:pic>
      <xdr:nvPicPr>
        <xdr:cNvPr id="176" name="Picture 9634" descr="стар н-р для меда 0,9 л (к)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1373025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174</xdr:row>
      <xdr:rowOff>9525</xdr:rowOff>
    </xdr:from>
    <xdr:to>
      <xdr:col>11</xdr:col>
      <xdr:colOff>1619250</xdr:colOff>
      <xdr:row>174</xdr:row>
      <xdr:rowOff>1076325</xdr:rowOff>
    </xdr:to>
    <xdr:pic>
      <xdr:nvPicPr>
        <xdr:cNvPr id="177" name="Picture 9642" descr="для пельменей (к) стар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10950175"/>
          <a:ext cx="1590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199</xdr:row>
      <xdr:rowOff>19050</xdr:rowOff>
    </xdr:from>
    <xdr:to>
      <xdr:col>11</xdr:col>
      <xdr:colOff>1619250</xdr:colOff>
      <xdr:row>199</xdr:row>
      <xdr:rowOff>1104900</xdr:rowOff>
    </xdr:to>
    <xdr:pic>
      <xdr:nvPicPr>
        <xdr:cNvPr id="178" name="Picture 9640" descr="для меда Русский (к)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2630325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201</xdr:row>
      <xdr:rowOff>28575</xdr:rowOff>
    </xdr:from>
    <xdr:to>
      <xdr:col>11</xdr:col>
      <xdr:colOff>1628775</xdr:colOff>
      <xdr:row>201</xdr:row>
      <xdr:rowOff>1114425</xdr:rowOff>
    </xdr:to>
    <xdr:pic>
      <xdr:nvPicPr>
        <xdr:cNvPr id="179" name="Picture 9639" descr="стар для меда 1,2 л(к)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5173500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</xdr:row>
      <xdr:rowOff>76200</xdr:rowOff>
    </xdr:from>
    <xdr:to>
      <xdr:col>11</xdr:col>
      <xdr:colOff>1619250</xdr:colOff>
      <xdr:row>22</xdr:row>
      <xdr:rowOff>1152525</xdr:rowOff>
    </xdr:to>
    <xdr:pic>
      <xdr:nvPicPr>
        <xdr:cNvPr id="180" name="Picture 70" descr="гдж №10 (ц) шелк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131695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148</xdr:row>
      <xdr:rowOff>95250</xdr:rowOff>
    </xdr:from>
    <xdr:to>
      <xdr:col>12</xdr:col>
      <xdr:colOff>0</xdr:colOff>
      <xdr:row>148</xdr:row>
      <xdr:rowOff>1171575</xdr:rowOff>
    </xdr:to>
    <xdr:pic>
      <xdr:nvPicPr>
        <xdr:cNvPr id="181" name="Picture 71" descr="сервиз орнамент (л) шелк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905095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66</xdr:row>
      <xdr:rowOff>95250</xdr:rowOff>
    </xdr:from>
    <xdr:to>
      <xdr:col>11</xdr:col>
      <xdr:colOff>1628775</xdr:colOff>
      <xdr:row>66</xdr:row>
      <xdr:rowOff>1171575</xdr:rowOff>
    </xdr:to>
    <xdr:pic>
      <xdr:nvPicPr>
        <xdr:cNvPr id="182" name="Picture 66" descr="4 гдж лакомка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6123800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55</xdr:row>
      <xdr:rowOff>104775</xdr:rowOff>
    </xdr:from>
    <xdr:to>
      <xdr:col>11</xdr:col>
      <xdr:colOff>1609725</xdr:colOff>
      <xdr:row>55</xdr:row>
      <xdr:rowOff>1171575</xdr:rowOff>
    </xdr:to>
    <xdr:pic>
      <xdr:nvPicPr>
        <xdr:cNvPr id="183" name="Picture 64" descr="4 гдж №5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2198250"/>
          <a:ext cx="1571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51</xdr:row>
      <xdr:rowOff>38100</xdr:rowOff>
    </xdr:from>
    <xdr:to>
      <xdr:col>11</xdr:col>
      <xdr:colOff>1628775</xdr:colOff>
      <xdr:row>51</xdr:row>
      <xdr:rowOff>1133475</xdr:rowOff>
    </xdr:to>
    <xdr:pic>
      <xdr:nvPicPr>
        <xdr:cNvPr id="184" name="Picture 49" descr="4 гдж №1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7064275"/>
          <a:ext cx="1600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59</xdr:row>
      <xdr:rowOff>123825</xdr:rowOff>
    </xdr:from>
    <xdr:to>
      <xdr:col>11</xdr:col>
      <xdr:colOff>1619250</xdr:colOff>
      <xdr:row>59</xdr:row>
      <xdr:rowOff>1200150</xdr:rowOff>
    </xdr:to>
    <xdr:pic>
      <xdr:nvPicPr>
        <xdr:cNvPr id="185" name="Picture 65" descr="4 гдж №6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7284600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98</xdr:row>
      <xdr:rowOff>66675</xdr:rowOff>
    </xdr:from>
    <xdr:to>
      <xdr:col>11</xdr:col>
      <xdr:colOff>1609725</xdr:colOff>
      <xdr:row>98</xdr:row>
      <xdr:rowOff>1152525</xdr:rowOff>
    </xdr:to>
    <xdr:pic>
      <xdr:nvPicPr>
        <xdr:cNvPr id="186" name="Picture 67" descr="4 кокотницы №1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6633625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75</xdr:row>
      <xdr:rowOff>114300</xdr:rowOff>
    </xdr:from>
    <xdr:to>
      <xdr:col>12</xdr:col>
      <xdr:colOff>9525</xdr:colOff>
      <xdr:row>75</xdr:row>
      <xdr:rowOff>1219200</xdr:rowOff>
    </xdr:to>
    <xdr:pic>
      <xdr:nvPicPr>
        <xdr:cNvPr id="187" name="Picture 6205" descr="4 ГДЖ МАлютка (П) ШЛК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87544275"/>
          <a:ext cx="1619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91</xdr:row>
      <xdr:rowOff>95250</xdr:rowOff>
    </xdr:from>
    <xdr:to>
      <xdr:col>11</xdr:col>
      <xdr:colOff>1619250</xdr:colOff>
      <xdr:row>91</xdr:row>
      <xdr:rowOff>1171575</xdr:rowOff>
    </xdr:to>
    <xdr:pic>
      <xdr:nvPicPr>
        <xdr:cNvPr id="188" name="Picture 6204" descr="6 ГДЖ Малютка (П) ШЛК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7794425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45</xdr:row>
      <xdr:rowOff>66675</xdr:rowOff>
    </xdr:from>
    <xdr:to>
      <xdr:col>11</xdr:col>
      <xdr:colOff>1638300</xdr:colOff>
      <xdr:row>45</xdr:row>
      <xdr:rowOff>1162050</xdr:rowOff>
    </xdr:to>
    <xdr:pic>
      <xdr:nvPicPr>
        <xdr:cNvPr id="189" name="Picture 60" descr="2 катр кер №3 (п) шелк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9491900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194</xdr:row>
      <xdr:rowOff>0</xdr:rowOff>
    </xdr:from>
    <xdr:to>
      <xdr:col>11</xdr:col>
      <xdr:colOff>314325</xdr:colOff>
      <xdr:row>194</xdr:row>
      <xdr:rowOff>9525</xdr:rowOff>
    </xdr:to>
    <xdr:pic>
      <xdr:nvPicPr>
        <xdr:cNvPr id="190" name="Picture 6179" descr="6 плошек мал (к) шелк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236277150"/>
          <a:ext cx="18764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194</xdr:row>
      <xdr:rowOff>76200</xdr:rowOff>
    </xdr:from>
    <xdr:to>
      <xdr:col>12</xdr:col>
      <xdr:colOff>0</xdr:colOff>
      <xdr:row>194</xdr:row>
      <xdr:rowOff>1171575</xdr:rowOff>
    </xdr:to>
    <xdr:pic>
      <xdr:nvPicPr>
        <xdr:cNvPr id="191" name="Picture 6180" descr="2 чйные пары (к) шелк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6353350"/>
          <a:ext cx="1619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196</xdr:row>
      <xdr:rowOff>9525</xdr:rowOff>
    </xdr:from>
    <xdr:to>
      <xdr:col>11</xdr:col>
      <xdr:colOff>1619250</xdr:colOff>
      <xdr:row>196</xdr:row>
      <xdr:rowOff>1104900</xdr:rowOff>
    </xdr:to>
    <xdr:pic>
      <xdr:nvPicPr>
        <xdr:cNvPr id="192" name="Picture 6181" descr="4 чайные пары (к) шелк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8820325"/>
          <a:ext cx="1619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</xdr:row>
      <xdr:rowOff>95250</xdr:rowOff>
    </xdr:from>
    <xdr:to>
      <xdr:col>11</xdr:col>
      <xdr:colOff>1619250</xdr:colOff>
      <xdr:row>23</xdr:row>
      <xdr:rowOff>1152525</xdr:rowOff>
    </xdr:to>
    <xdr:pic>
      <xdr:nvPicPr>
        <xdr:cNvPr id="193" name="Picture 87" descr="гдж №10 (ц) чугун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2602825"/>
          <a:ext cx="1590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149</xdr:row>
      <xdr:rowOff>104775</xdr:rowOff>
    </xdr:from>
    <xdr:to>
      <xdr:col>11</xdr:col>
      <xdr:colOff>1619250</xdr:colOff>
      <xdr:row>149</xdr:row>
      <xdr:rowOff>1171575</xdr:rowOff>
    </xdr:to>
    <xdr:pic>
      <xdr:nvPicPr>
        <xdr:cNvPr id="194" name="Picture 88" descr="сервиз орнамент (л) чугун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0327300"/>
          <a:ext cx="1571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67</xdr:row>
      <xdr:rowOff>114300</xdr:rowOff>
    </xdr:from>
    <xdr:to>
      <xdr:col>11</xdr:col>
      <xdr:colOff>1628775</xdr:colOff>
      <xdr:row>67</xdr:row>
      <xdr:rowOff>1209675</xdr:rowOff>
    </xdr:to>
    <xdr:pic>
      <xdr:nvPicPr>
        <xdr:cNvPr id="195" name="Picture 65" descr="4 гдж Лакомка (п)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7409675"/>
          <a:ext cx="1600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56</xdr:row>
      <xdr:rowOff>66675</xdr:rowOff>
    </xdr:from>
    <xdr:to>
      <xdr:col>11</xdr:col>
      <xdr:colOff>1638300</xdr:colOff>
      <xdr:row>56</xdr:row>
      <xdr:rowOff>1171575</xdr:rowOff>
    </xdr:to>
    <xdr:pic>
      <xdr:nvPicPr>
        <xdr:cNvPr id="196" name="Picture 63" descr="4 гдж №5 (п)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3426975"/>
          <a:ext cx="1619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52</xdr:row>
      <xdr:rowOff>47625</xdr:rowOff>
    </xdr:from>
    <xdr:to>
      <xdr:col>11</xdr:col>
      <xdr:colOff>1628775</xdr:colOff>
      <xdr:row>52</xdr:row>
      <xdr:rowOff>1143000</xdr:rowOff>
    </xdr:to>
    <xdr:pic>
      <xdr:nvPicPr>
        <xdr:cNvPr id="197" name="Picture 62" descr="4 гдж №1 (п)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8340625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61</xdr:row>
      <xdr:rowOff>66675</xdr:rowOff>
    </xdr:from>
    <xdr:to>
      <xdr:col>11</xdr:col>
      <xdr:colOff>1619250</xdr:colOff>
      <xdr:row>61</xdr:row>
      <xdr:rowOff>1143000</xdr:rowOff>
    </xdr:to>
    <xdr:pic>
      <xdr:nvPicPr>
        <xdr:cNvPr id="198" name="Picture 64" descr="4 гдж №6 (п)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9761100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99</xdr:row>
      <xdr:rowOff>38100</xdr:rowOff>
    </xdr:from>
    <xdr:to>
      <xdr:col>11</xdr:col>
      <xdr:colOff>1619250</xdr:colOff>
      <xdr:row>99</xdr:row>
      <xdr:rowOff>1114425</xdr:rowOff>
    </xdr:to>
    <xdr:pic>
      <xdr:nvPicPr>
        <xdr:cNvPr id="199" name="Picture 66" descr="4 кокот №1 (п)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7871875"/>
          <a:ext cx="1600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46</xdr:row>
      <xdr:rowOff>104775</xdr:rowOff>
    </xdr:from>
    <xdr:to>
      <xdr:col>11</xdr:col>
      <xdr:colOff>1609725</xdr:colOff>
      <xdr:row>46</xdr:row>
      <xdr:rowOff>1181100</xdr:rowOff>
    </xdr:to>
    <xdr:pic>
      <xdr:nvPicPr>
        <xdr:cNvPr id="200" name="Picture 77" descr="2 кастр №3 (п) чугун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079682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11</xdr:row>
      <xdr:rowOff>85725</xdr:rowOff>
    </xdr:from>
    <xdr:to>
      <xdr:col>11</xdr:col>
      <xdr:colOff>1600200</xdr:colOff>
      <xdr:row>11</xdr:row>
      <xdr:rowOff>1143000</xdr:rowOff>
    </xdr:to>
    <xdr:pic>
      <xdr:nvPicPr>
        <xdr:cNvPr id="201" name="Picture 9078" descr="ГДЖ №10+6 пиал Классика (Ц) РАД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391400"/>
          <a:ext cx="1562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24</xdr:row>
      <xdr:rowOff>104775</xdr:rowOff>
    </xdr:from>
    <xdr:to>
      <xdr:col>12</xdr:col>
      <xdr:colOff>0</xdr:colOff>
      <xdr:row>24</xdr:row>
      <xdr:rowOff>1190625</xdr:rowOff>
    </xdr:to>
    <xdr:pic>
      <xdr:nvPicPr>
        <xdr:cNvPr id="202" name="Picture 240" descr="гдж №10 (ц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879175"/>
          <a:ext cx="1600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42</xdr:row>
      <xdr:rowOff>66675</xdr:rowOff>
    </xdr:from>
    <xdr:to>
      <xdr:col>11</xdr:col>
      <xdr:colOff>1628775</xdr:colOff>
      <xdr:row>42</xdr:row>
      <xdr:rowOff>1162050</xdr:rowOff>
    </xdr:to>
    <xdr:pic>
      <xdr:nvPicPr>
        <xdr:cNvPr id="203" name="Picture 255" descr="2 гдж Русский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5691425"/>
          <a:ext cx="1619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38</xdr:row>
      <xdr:rowOff>95250</xdr:rowOff>
    </xdr:from>
    <xdr:to>
      <xdr:col>11</xdr:col>
      <xdr:colOff>1600200</xdr:colOff>
      <xdr:row>38</xdr:row>
      <xdr:rowOff>1181100</xdr:rowOff>
    </xdr:to>
    <xdr:pic>
      <xdr:nvPicPr>
        <xdr:cNvPr id="204" name="Picture 9064" descr="2 ГДЗ Новарусса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0652700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71</xdr:row>
      <xdr:rowOff>66675</xdr:rowOff>
    </xdr:from>
    <xdr:to>
      <xdr:col>11</xdr:col>
      <xdr:colOff>1609725</xdr:colOff>
      <xdr:row>71</xdr:row>
      <xdr:rowOff>1114425</xdr:rowOff>
    </xdr:to>
    <xdr:pic>
      <xdr:nvPicPr>
        <xdr:cNvPr id="205" name="Picture 228" descr="4 гдж лакомка №2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2429350"/>
          <a:ext cx="1600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77</xdr:row>
      <xdr:rowOff>28575</xdr:rowOff>
    </xdr:from>
    <xdr:to>
      <xdr:col>11</xdr:col>
      <xdr:colOff>1638300</xdr:colOff>
      <xdr:row>77</xdr:row>
      <xdr:rowOff>1114425</xdr:rowOff>
    </xdr:to>
    <xdr:pic>
      <xdr:nvPicPr>
        <xdr:cNvPr id="206" name="Picture 9066" descr="4 ГДЗ Новарусса №5 (П) РАД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9992200"/>
          <a:ext cx="1619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68</xdr:row>
      <xdr:rowOff>85725</xdr:rowOff>
    </xdr:from>
    <xdr:to>
      <xdr:col>11</xdr:col>
      <xdr:colOff>1619250</xdr:colOff>
      <xdr:row>68</xdr:row>
      <xdr:rowOff>1162050</xdr:rowOff>
    </xdr:to>
    <xdr:pic>
      <xdr:nvPicPr>
        <xdr:cNvPr id="207" name="Picture 227" descr="4 гдж лакомка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864792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62</xdr:row>
      <xdr:rowOff>66675</xdr:rowOff>
    </xdr:from>
    <xdr:to>
      <xdr:col>11</xdr:col>
      <xdr:colOff>1609725</xdr:colOff>
      <xdr:row>62</xdr:row>
      <xdr:rowOff>1152525</xdr:rowOff>
    </xdr:to>
    <xdr:pic>
      <xdr:nvPicPr>
        <xdr:cNvPr id="208" name="Picture 226" descr="4 гдж №5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1027925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111</xdr:row>
      <xdr:rowOff>114300</xdr:rowOff>
    </xdr:from>
    <xdr:to>
      <xdr:col>11</xdr:col>
      <xdr:colOff>1628775</xdr:colOff>
      <xdr:row>111</xdr:row>
      <xdr:rowOff>1190625</xdr:rowOff>
    </xdr:to>
    <xdr:pic>
      <xdr:nvPicPr>
        <xdr:cNvPr id="209" name="Picture 223" descr="2 миски рус ср+2 миски рус мал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33149975"/>
          <a:ext cx="1581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119</xdr:row>
      <xdr:rowOff>85725</xdr:rowOff>
    </xdr:from>
    <xdr:to>
      <xdr:col>11</xdr:col>
      <xdr:colOff>1638300</xdr:colOff>
      <xdr:row>119</xdr:row>
      <xdr:rowOff>1171575</xdr:rowOff>
    </xdr:to>
    <xdr:pic>
      <xdr:nvPicPr>
        <xdr:cNvPr id="210" name="Picture 9103" descr="Н-р тарелки скифские бол+ср+мал (П) РАД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43256000"/>
          <a:ext cx="1590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124</xdr:row>
      <xdr:rowOff>19050</xdr:rowOff>
    </xdr:from>
    <xdr:to>
      <xdr:col>12</xdr:col>
      <xdr:colOff>9525</xdr:colOff>
      <xdr:row>124</xdr:row>
      <xdr:rowOff>1114425</xdr:rowOff>
    </xdr:to>
    <xdr:pic>
      <xdr:nvPicPr>
        <xdr:cNvPr id="211" name="Picture 9102" descr="н-р ГДЖ №10+2 тар скиф мал (П) РАД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49523450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116</xdr:row>
      <xdr:rowOff>66675</xdr:rowOff>
    </xdr:from>
    <xdr:to>
      <xdr:col>11</xdr:col>
      <xdr:colOff>1638300</xdr:colOff>
      <xdr:row>116</xdr:row>
      <xdr:rowOff>1171575</xdr:rowOff>
    </xdr:to>
    <xdr:pic>
      <xdr:nvPicPr>
        <xdr:cNvPr id="212" name="Picture 9101" descr="н-р тарелок скиф ср+мал (П) РАД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9436475"/>
          <a:ext cx="1619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126</xdr:row>
      <xdr:rowOff>104775</xdr:rowOff>
    </xdr:from>
    <xdr:to>
      <xdr:col>11</xdr:col>
      <xdr:colOff>1619250</xdr:colOff>
      <xdr:row>126</xdr:row>
      <xdr:rowOff>1171575</xdr:rowOff>
    </xdr:to>
    <xdr:pic>
      <xdr:nvPicPr>
        <xdr:cNvPr id="213" name="Picture 9074" descr="2 банки ретро (П)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2142825"/>
          <a:ext cx="1571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95</xdr:row>
      <xdr:rowOff>19050</xdr:rowOff>
    </xdr:from>
    <xdr:to>
      <xdr:col>11</xdr:col>
      <xdr:colOff>1628775</xdr:colOff>
      <xdr:row>95</xdr:row>
      <xdr:rowOff>1114425</xdr:rowOff>
    </xdr:to>
    <xdr:pic>
      <xdr:nvPicPr>
        <xdr:cNvPr id="214" name="Picture 9060" descr="DSC00801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2785525"/>
          <a:ext cx="1628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93</xdr:row>
      <xdr:rowOff>28575</xdr:rowOff>
    </xdr:from>
    <xdr:to>
      <xdr:col>11</xdr:col>
      <xdr:colOff>1628775</xdr:colOff>
      <xdr:row>93</xdr:row>
      <xdr:rowOff>1114425</xdr:rowOff>
    </xdr:to>
    <xdr:pic>
      <xdr:nvPicPr>
        <xdr:cNvPr id="215" name="Picture 9059" descr="DSC00803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0261400"/>
          <a:ext cx="1609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48</xdr:row>
      <xdr:rowOff>76200</xdr:rowOff>
    </xdr:from>
    <xdr:to>
      <xdr:col>11</xdr:col>
      <xdr:colOff>1619250</xdr:colOff>
      <xdr:row>48</xdr:row>
      <xdr:rowOff>1171575</xdr:rowOff>
    </xdr:to>
    <xdr:pic>
      <xdr:nvPicPr>
        <xdr:cNvPr id="216" name="Picture 307" descr="DSC06184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3301900"/>
          <a:ext cx="1600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47</xdr:row>
      <xdr:rowOff>57150</xdr:rowOff>
    </xdr:from>
    <xdr:to>
      <xdr:col>12</xdr:col>
      <xdr:colOff>9525</xdr:colOff>
      <xdr:row>47</xdr:row>
      <xdr:rowOff>1152525</xdr:rowOff>
    </xdr:to>
    <xdr:pic>
      <xdr:nvPicPr>
        <xdr:cNvPr id="217" name="Picture 221" descr="2 кастр кер №3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2016025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107</xdr:row>
      <xdr:rowOff>76200</xdr:rowOff>
    </xdr:from>
    <xdr:to>
      <xdr:col>12</xdr:col>
      <xdr:colOff>0</xdr:colOff>
      <xdr:row>107</xdr:row>
      <xdr:rowOff>1171575</xdr:rowOff>
    </xdr:to>
    <xdr:pic>
      <xdr:nvPicPr>
        <xdr:cNvPr id="218" name="Picture 222" descr="2 миски рус ср+2 миски для вторых (п) радуга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28044575"/>
          <a:ext cx="1609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159</xdr:row>
      <xdr:rowOff>76200</xdr:rowOff>
    </xdr:from>
    <xdr:to>
      <xdr:col>11</xdr:col>
      <xdr:colOff>1638300</xdr:colOff>
      <xdr:row>159</xdr:row>
      <xdr:rowOff>1171575</xdr:rowOff>
    </xdr:to>
    <xdr:pic>
      <xdr:nvPicPr>
        <xdr:cNvPr id="219" name="Picture 9029" descr="рад2 горшка для запекания (к)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2014475"/>
          <a:ext cx="1619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185</xdr:row>
      <xdr:rowOff>47625</xdr:rowOff>
    </xdr:from>
    <xdr:to>
      <xdr:col>12</xdr:col>
      <xdr:colOff>9525</xdr:colOff>
      <xdr:row>185</xdr:row>
      <xdr:rowOff>1152525</xdr:rowOff>
    </xdr:to>
    <xdr:pic>
      <xdr:nvPicPr>
        <xdr:cNvPr id="220" name="Picture 9025" descr="рад 6 миско рус мал (к)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24923350"/>
          <a:ext cx="1628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189</xdr:row>
      <xdr:rowOff>95250</xdr:rowOff>
    </xdr:from>
    <xdr:to>
      <xdr:col>11</xdr:col>
      <xdr:colOff>1628775</xdr:colOff>
      <xdr:row>189</xdr:row>
      <xdr:rowOff>1171575</xdr:rowOff>
    </xdr:to>
    <xdr:pic>
      <xdr:nvPicPr>
        <xdr:cNvPr id="221" name="Picture 9026" descr="рад 6 мисок рус ср (к)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00382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2794000" cy="1111250"/>
    <xdr:sp macro="" textlink="">
      <xdr:nvSpPr>
        <xdr:cNvPr id="222" name="Овальная выноска 221">
          <a:extLst/>
        </xdr:cNvPr>
        <xdr:cNvSpPr/>
      </xdr:nvSpPr>
      <xdr:spPr bwMode="auto">
        <a:xfrm>
          <a:off x="0" y="0"/>
          <a:ext cx="2794000" cy="1111250"/>
        </a:xfrm>
        <a:prstGeom prst="wedgeEllipseCallout">
          <a:avLst>
            <a:gd name="adj1" fmla="val -34848"/>
            <a:gd name="adj2" fmla="val 65470"/>
          </a:avLst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>
          <a:noAutofit/>
        </a:bodyPr>
        <a:lstStyle/>
        <a:p>
          <a:pPr algn="ctr" rtl="0"/>
          <a:r>
            <a:rPr lang="ru-RU" sz="900" b="0" i="0" u="none" strike="noStrike" baseline="0">
              <a:solidFill>
                <a:srgbClr val="00B0F0"/>
              </a:solidFill>
              <a:latin typeface="Arial Cyr"/>
              <a:cs typeface="Arial Cyr"/>
            </a:rPr>
            <a:t>Вы можете отфильтровать изделия по нужному вам признаку, нажав на треугольник в желтой строке и выбрав в выпадающем списке нужный вариант</a:t>
          </a:r>
        </a:p>
      </xdr:txBody>
    </xdr:sp>
    <xdr:clientData/>
  </xdr:oneCellAnchor>
  <xdr:twoCellAnchor>
    <xdr:from>
      <xdr:col>19</xdr:col>
      <xdr:colOff>275167</xdr:colOff>
      <xdr:row>0</xdr:row>
      <xdr:rowOff>21166</xdr:rowOff>
    </xdr:from>
    <xdr:to>
      <xdr:col>20</xdr:col>
      <xdr:colOff>582084</xdr:colOff>
      <xdr:row>1</xdr:row>
      <xdr:rowOff>243416</xdr:rowOff>
    </xdr:to>
    <xdr:sp macro="" textlink="">
      <xdr:nvSpPr>
        <xdr:cNvPr id="223" name="Стрелка влево 222">
          <a:hlinkClick xmlns:r="http://schemas.openxmlformats.org/officeDocument/2006/relationships" r:id="rId207"/>
          <a:extLst/>
        </xdr:cNvPr>
        <xdr:cNvSpPr/>
      </xdr:nvSpPr>
      <xdr:spPr bwMode="auto">
        <a:xfrm>
          <a:off x="11524192" y="21166"/>
          <a:ext cx="1116542" cy="384175"/>
        </a:xfrm>
        <a:prstGeom prst="leftArrow">
          <a:avLst/>
        </a:prstGeom>
        <a:solidFill>
          <a:srgbClr val="FFFF00"/>
        </a:solidFill>
        <a:ln w="57150" cmpd="thickThin">
          <a:solidFill>
            <a:srgbClr val="7030A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/>
        <a:lstStyle/>
        <a:p>
          <a:pPr algn="ctr" rtl="0"/>
          <a:r>
            <a:rPr lang="ru-RU" sz="1000" b="1" i="1" u="none" strike="noStrike" baseline="0">
              <a:solidFill>
                <a:srgbClr val="00B0F0"/>
              </a:solidFill>
              <a:latin typeface="Arial Cyr"/>
              <a:cs typeface="Arial Cyr"/>
            </a:rPr>
            <a:t>в каталог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24</xdr:row>
      <xdr:rowOff>200025</xdr:rowOff>
    </xdr:from>
    <xdr:to>
      <xdr:col>11</xdr:col>
      <xdr:colOff>809625</xdr:colOff>
      <xdr:row>24</xdr:row>
      <xdr:rowOff>781050</xdr:rowOff>
    </xdr:to>
    <xdr:pic>
      <xdr:nvPicPr>
        <xdr:cNvPr id="2" name="Picture 13" descr="цв горка бо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9145250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25</xdr:row>
      <xdr:rowOff>276225</xdr:rowOff>
    </xdr:from>
    <xdr:to>
      <xdr:col>11</xdr:col>
      <xdr:colOff>819150</xdr:colOff>
      <xdr:row>25</xdr:row>
      <xdr:rowOff>781050</xdr:rowOff>
    </xdr:to>
    <xdr:pic>
      <xdr:nvPicPr>
        <xdr:cNvPr id="3" name="Picture 14" descr="цв горка мал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0212050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27</xdr:row>
      <xdr:rowOff>171450</xdr:rowOff>
    </xdr:from>
    <xdr:to>
      <xdr:col>11</xdr:col>
      <xdr:colOff>781050</xdr:colOff>
      <xdr:row>27</xdr:row>
      <xdr:rowOff>781050</xdr:rowOff>
    </xdr:to>
    <xdr:pic>
      <xdr:nvPicPr>
        <xdr:cNvPr id="4" name="Picture 36" descr="Безимени-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2088475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28</xdr:row>
      <xdr:rowOff>266700</xdr:rowOff>
    </xdr:from>
    <xdr:to>
      <xdr:col>11</xdr:col>
      <xdr:colOff>742950</xdr:colOff>
      <xdr:row>28</xdr:row>
      <xdr:rowOff>733425</xdr:rowOff>
    </xdr:to>
    <xdr:pic>
      <xdr:nvPicPr>
        <xdr:cNvPr id="5" name="Picture 38" descr="Безимени-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3174325"/>
          <a:ext cx="447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26</xdr:row>
      <xdr:rowOff>95250</xdr:rowOff>
    </xdr:from>
    <xdr:to>
      <xdr:col>11</xdr:col>
      <xdr:colOff>885825</xdr:colOff>
      <xdr:row>26</xdr:row>
      <xdr:rowOff>885825</xdr:rowOff>
    </xdr:to>
    <xdr:pic>
      <xdr:nvPicPr>
        <xdr:cNvPr id="6" name="Picture 39" descr="Безимени-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10216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18</xdr:row>
      <xdr:rowOff>114300</xdr:rowOff>
    </xdr:from>
    <xdr:to>
      <xdr:col>11</xdr:col>
      <xdr:colOff>885825</xdr:colOff>
      <xdr:row>18</xdr:row>
      <xdr:rowOff>771525</xdr:rowOff>
    </xdr:to>
    <xdr:pic>
      <xdr:nvPicPr>
        <xdr:cNvPr id="7" name="Picture 42" descr="Безимени-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3115925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21</xdr:row>
      <xdr:rowOff>57150</xdr:rowOff>
    </xdr:from>
    <xdr:to>
      <xdr:col>11</xdr:col>
      <xdr:colOff>819150</xdr:colOff>
      <xdr:row>21</xdr:row>
      <xdr:rowOff>904875</xdr:rowOff>
    </xdr:to>
    <xdr:pic>
      <xdr:nvPicPr>
        <xdr:cNvPr id="8" name="Picture 9" descr="цв бутон н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030575"/>
          <a:ext cx="638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209550</xdr:colOff>
      <xdr:row>22</xdr:row>
      <xdr:rowOff>85725</xdr:rowOff>
    </xdr:from>
    <xdr:to>
      <xdr:col>11</xdr:col>
      <xdr:colOff>800100</xdr:colOff>
      <xdr:row>22</xdr:row>
      <xdr:rowOff>866775</xdr:rowOff>
    </xdr:to>
    <xdr:pic>
      <xdr:nvPicPr>
        <xdr:cNvPr id="9" name="Picture 10" descr="цв бутон н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7049750"/>
          <a:ext cx="590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23</xdr:row>
      <xdr:rowOff>171450</xdr:rowOff>
    </xdr:from>
    <xdr:to>
      <xdr:col>11</xdr:col>
      <xdr:colOff>762000</xdr:colOff>
      <xdr:row>23</xdr:row>
      <xdr:rowOff>733425</xdr:rowOff>
    </xdr:to>
    <xdr:pic>
      <xdr:nvPicPr>
        <xdr:cNvPr id="10" name="Picture 11" descr="цв бутон н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126075"/>
          <a:ext cx="419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19</xdr:row>
      <xdr:rowOff>171450</xdr:rowOff>
    </xdr:from>
    <xdr:to>
      <xdr:col>11</xdr:col>
      <xdr:colOff>866775</xdr:colOff>
      <xdr:row>19</xdr:row>
      <xdr:rowOff>809625</xdr:rowOff>
    </xdr:to>
    <xdr:pic>
      <xdr:nvPicPr>
        <xdr:cNvPr id="11" name="Picture 46" descr="с подвеской №2 и 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4163675"/>
          <a:ext cx="771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20</xdr:row>
      <xdr:rowOff>228600</xdr:rowOff>
    </xdr:from>
    <xdr:to>
      <xdr:col>11</xdr:col>
      <xdr:colOff>838200</xdr:colOff>
      <xdr:row>20</xdr:row>
      <xdr:rowOff>771525</xdr:rowOff>
    </xdr:to>
    <xdr:pic>
      <xdr:nvPicPr>
        <xdr:cNvPr id="12" name="Picture 47" descr="с подвеской №2 и 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5211425"/>
          <a:ext cx="6572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10</xdr:row>
      <xdr:rowOff>85725</xdr:rowOff>
    </xdr:from>
    <xdr:to>
      <xdr:col>11</xdr:col>
      <xdr:colOff>952500</xdr:colOff>
      <xdr:row>10</xdr:row>
      <xdr:rowOff>895350</xdr:rowOff>
    </xdr:to>
    <xdr:pic>
      <xdr:nvPicPr>
        <xdr:cNvPr id="13" name="Picture 2261" descr="Цветочник Жужу №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5162550"/>
          <a:ext cx="857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7</xdr:row>
      <xdr:rowOff>9525</xdr:rowOff>
    </xdr:from>
    <xdr:to>
      <xdr:col>11</xdr:col>
      <xdr:colOff>962025</xdr:colOff>
      <xdr:row>7</xdr:row>
      <xdr:rowOff>838200</xdr:rowOff>
    </xdr:to>
    <xdr:pic>
      <xdr:nvPicPr>
        <xdr:cNvPr id="14" name="Picture 2262" descr="Цветочник Букашки №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114550"/>
          <a:ext cx="914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13</xdr:row>
      <xdr:rowOff>76200</xdr:rowOff>
    </xdr:from>
    <xdr:to>
      <xdr:col>11</xdr:col>
      <xdr:colOff>885825</xdr:colOff>
      <xdr:row>13</xdr:row>
      <xdr:rowOff>885825</xdr:rowOff>
    </xdr:to>
    <xdr:pic>
      <xdr:nvPicPr>
        <xdr:cNvPr id="15" name="Picture 2267" descr="Цв кадушка нов №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1248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16</xdr:row>
      <xdr:rowOff>352425</xdr:rowOff>
    </xdr:from>
    <xdr:to>
      <xdr:col>11</xdr:col>
      <xdr:colOff>838200</xdr:colOff>
      <xdr:row>16</xdr:row>
      <xdr:rowOff>695325</xdr:rowOff>
    </xdr:to>
    <xdr:pic>
      <xdr:nvPicPr>
        <xdr:cNvPr id="16" name="Picture 2270" descr="цв Смайл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1372850"/>
          <a:ext cx="723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17</xdr:row>
      <xdr:rowOff>295275</xdr:rowOff>
    </xdr:from>
    <xdr:to>
      <xdr:col>11</xdr:col>
      <xdr:colOff>876300</xdr:colOff>
      <xdr:row>17</xdr:row>
      <xdr:rowOff>695325</xdr:rowOff>
    </xdr:to>
    <xdr:pic>
      <xdr:nvPicPr>
        <xdr:cNvPr id="17" name="Picture 2271" descr="цв Веселый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30630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8</xdr:row>
      <xdr:rowOff>133350</xdr:rowOff>
    </xdr:from>
    <xdr:to>
      <xdr:col>11</xdr:col>
      <xdr:colOff>904875</xdr:colOff>
      <xdr:row>8</xdr:row>
      <xdr:rowOff>857250</xdr:rowOff>
    </xdr:to>
    <xdr:pic>
      <xdr:nvPicPr>
        <xdr:cNvPr id="18" name="Picture 2276" descr="Цветочник Букашки №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3228975"/>
          <a:ext cx="733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11</xdr:row>
      <xdr:rowOff>57150</xdr:rowOff>
    </xdr:from>
    <xdr:to>
      <xdr:col>11</xdr:col>
      <xdr:colOff>923925</xdr:colOff>
      <xdr:row>11</xdr:row>
      <xdr:rowOff>876300</xdr:rowOff>
    </xdr:to>
    <xdr:pic>
      <xdr:nvPicPr>
        <xdr:cNvPr id="19" name="Picture 2278" descr="Цветочник ЖуЖу №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6124575"/>
          <a:ext cx="8001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14</xdr:row>
      <xdr:rowOff>142875</xdr:rowOff>
    </xdr:from>
    <xdr:to>
      <xdr:col>11</xdr:col>
      <xdr:colOff>923925</xdr:colOff>
      <xdr:row>14</xdr:row>
      <xdr:rowOff>971550</xdr:rowOff>
    </xdr:to>
    <xdr:pic>
      <xdr:nvPicPr>
        <xdr:cNvPr id="20" name="Picture 2279" descr="Цветочник кадушка новая №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9182100"/>
          <a:ext cx="752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3270250" cy="952500"/>
    <xdr:sp macro="" textlink="">
      <xdr:nvSpPr>
        <xdr:cNvPr id="21" name="Овальная выноска 20">
          <a:extLst/>
        </xdr:cNvPr>
        <xdr:cNvSpPr/>
      </xdr:nvSpPr>
      <xdr:spPr bwMode="auto">
        <a:xfrm>
          <a:off x="0" y="161925"/>
          <a:ext cx="3270250" cy="952500"/>
        </a:xfrm>
        <a:prstGeom prst="wedgeEllipseCallout">
          <a:avLst>
            <a:gd name="adj1" fmla="val 19620"/>
            <a:gd name="adj2" fmla="val 83488"/>
          </a:avLst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>
          <a:noAutofit/>
        </a:bodyPr>
        <a:lstStyle/>
        <a:p>
          <a:pPr algn="ctr" rtl="0"/>
          <a:r>
            <a:rPr lang="ru-RU" sz="900" b="0" i="0" u="none" strike="noStrike" baseline="0">
              <a:solidFill>
                <a:srgbClr val="00B0F0"/>
              </a:solidFill>
              <a:latin typeface="Arial Cyr"/>
              <a:cs typeface="Arial Cyr"/>
            </a:rPr>
            <a:t>Вы можете отфильтровать изделия по нужному вам признаку, нажав на треугольник в желтой строке и выбрав в выпадающем списке нужный вариант</a:t>
          </a:r>
        </a:p>
      </xdr:txBody>
    </xdr:sp>
    <xdr:clientData/>
  </xdr:oneCellAnchor>
  <xdr:twoCellAnchor>
    <xdr:from>
      <xdr:col>19</xdr:col>
      <xdr:colOff>656167</xdr:colOff>
      <xdr:row>1</xdr:row>
      <xdr:rowOff>84666</xdr:rowOff>
    </xdr:from>
    <xdr:to>
      <xdr:col>20</xdr:col>
      <xdr:colOff>814918</xdr:colOff>
      <xdr:row>1</xdr:row>
      <xdr:rowOff>465666</xdr:rowOff>
    </xdr:to>
    <xdr:sp macro="" textlink="">
      <xdr:nvSpPr>
        <xdr:cNvPr id="22" name="Стрелка влево 21">
          <a:hlinkClick xmlns:r="http://schemas.openxmlformats.org/officeDocument/2006/relationships" r:id="rId20"/>
          <a:extLst/>
        </xdr:cNvPr>
        <xdr:cNvSpPr/>
      </xdr:nvSpPr>
      <xdr:spPr bwMode="auto">
        <a:xfrm>
          <a:off x="8123767" y="246591"/>
          <a:ext cx="1120776" cy="381000"/>
        </a:xfrm>
        <a:prstGeom prst="leftArrow">
          <a:avLst/>
        </a:prstGeom>
        <a:solidFill>
          <a:srgbClr val="FFFF00"/>
        </a:solidFill>
        <a:ln w="57150" cmpd="thickThin">
          <a:solidFill>
            <a:srgbClr val="7030A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/>
        <a:lstStyle/>
        <a:p>
          <a:pPr algn="ctr" rtl="0"/>
          <a:r>
            <a:rPr lang="ru-RU" sz="1000" b="1" i="1" u="none" strike="noStrike" baseline="0">
              <a:solidFill>
                <a:srgbClr val="00B0F0"/>
              </a:solidFill>
              <a:latin typeface="Arial Cyr"/>
              <a:cs typeface="Arial Cyr"/>
            </a:rPr>
            <a:t>в каталог</a:t>
          </a:r>
        </a:p>
      </xdr:txBody>
    </xdr:sp>
    <xdr:clientData/>
  </xdr:twoCellAnchor>
  <xdr:twoCellAnchor>
    <xdr:from>
      <xdr:col>11</xdr:col>
      <xdr:colOff>238125</xdr:colOff>
      <xdr:row>9</xdr:row>
      <xdr:rowOff>180975</xdr:rowOff>
    </xdr:from>
    <xdr:to>
      <xdr:col>11</xdr:col>
      <xdr:colOff>904875</xdr:colOff>
      <xdr:row>9</xdr:row>
      <xdr:rowOff>838200</xdr:rowOff>
    </xdr:to>
    <xdr:pic>
      <xdr:nvPicPr>
        <xdr:cNvPr id="23" name="Picture 2276" descr="Цветочник Букашки №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426720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12</xdr:row>
      <xdr:rowOff>247650</xdr:rowOff>
    </xdr:from>
    <xdr:to>
      <xdr:col>11</xdr:col>
      <xdr:colOff>866775</xdr:colOff>
      <xdr:row>12</xdr:row>
      <xdr:rowOff>866775</xdr:rowOff>
    </xdr:to>
    <xdr:pic>
      <xdr:nvPicPr>
        <xdr:cNvPr id="24" name="Picture 2278" descr="Цветочник ЖуЖу №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730567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15</xdr:row>
      <xdr:rowOff>285750</xdr:rowOff>
    </xdr:from>
    <xdr:to>
      <xdr:col>11</xdr:col>
      <xdr:colOff>1009650</xdr:colOff>
      <xdr:row>15</xdr:row>
      <xdr:rowOff>619125</xdr:rowOff>
    </xdr:to>
    <xdr:pic>
      <xdr:nvPicPr>
        <xdr:cNvPr id="25" name="Рисунок 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0315575"/>
          <a:ext cx="9715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191</xdr:row>
      <xdr:rowOff>19050</xdr:rowOff>
    </xdr:from>
    <xdr:to>
      <xdr:col>11</xdr:col>
      <xdr:colOff>1419225</xdr:colOff>
      <xdr:row>191</xdr:row>
      <xdr:rowOff>914400</xdr:rowOff>
    </xdr:to>
    <xdr:pic>
      <xdr:nvPicPr>
        <xdr:cNvPr id="2" name="Picture 190" descr="сув колокол фантазия-чайник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72697775"/>
          <a:ext cx="1400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91</xdr:row>
      <xdr:rowOff>76200</xdr:rowOff>
    </xdr:from>
    <xdr:to>
      <xdr:col>11</xdr:col>
      <xdr:colOff>1419225</xdr:colOff>
      <xdr:row>91</xdr:row>
      <xdr:rowOff>771525</xdr:rowOff>
    </xdr:to>
    <xdr:pic>
      <xdr:nvPicPr>
        <xdr:cNvPr id="3" name="Picture 194" descr="мини-сувенирчик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79009875"/>
          <a:ext cx="1400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143</xdr:row>
      <xdr:rowOff>9525</xdr:rowOff>
    </xdr:from>
    <xdr:to>
      <xdr:col>11</xdr:col>
      <xdr:colOff>1238250</xdr:colOff>
      <xdr:row>143</xdr:row>
      <xdr:rowOff>904875</xdr:rowOff>
    </xdr:to>
    <xdr:pic>
      <xdr:nvPicPr>
        <xdr:cNvPr id="4" name="Picture 196" descr="панно вкусняшка-клубника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77207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151</xdr:row>
      <xdr:rowOff>19050</xdr:rowOff>
    </xdr:from>
    <xdr:to>
      <xdr:col>11</xdr:col>
      <xdr:colOff>1228725</xdr:colOff>
      <xdr:row>151</xdr:row>
      <xdr:rowOff>914400</xdr:rowOff>
    </xdr:to>
    <xdr:pic>
      <xdr:nvPicPr>
        <xdr:cNvPr id="5" name="Picture 200" descr="панно увлечение - охота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353502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64</xdr:row>
      <xdr:rowOff>19050</xdr:rowOff>
    </xdr:from>
    <xdr:to>
      <xdr:col>11</xdr:col>
      <xdr:colOff>1390650</xdr:colOff>
      <xdr:row>64</xdr:row>
      <xdr:rowOff>942975</xdr:rowOff>
    </xdr:to>
    <xdr:pic>
      <xdr:nvPicPr>
        <xdr:cNvPr id="6" name="Picture 204" descr="Р игрушка бол кошка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53987700"/>
          <a:ext cx="1266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466725</xdr:colOff>
      <xdr:row>105</xdr:row>
      <xdr:rowOff>9525</xdr:rowOff>
    </xdr:from>
    <xdr:to>
      <xdr:col>11</xdr:col>
      <xdr:colOff>1200150</xdr:colOff>
      <xdr:row>105</xdr:row>
      <xdr:rowOff>933450</xdr:rowOff>
    </xdr:to>
    <xdr:pic>
      <xdr:nvPicPr>
        <xdr:cNvPr id="7" name="Picture 205" descr="Р игрушка мал лягушка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2278200"/>
          <a:ext cx="7334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118</xdr:row>
      <xdr:rowOff>66675</xdr:rowOff>
    </xdr:from>
    <xdr:to>
      <xdr:col>11</xdr:col>
      <xdr:colOff>1419225</xdr:colOff>
      <xdr:row>118</xdr:row>
      <xdr:rowOff>847725</xdr:rowOff>
    </xdr:to>
    <xdr:pic>
      <xdr:nvPicPr>
        <xdr:cNvPr id="8" name="Picture 206" descr="Р игрушка ср конь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471785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165</xdr:row>
      <xdr:rowOff>9525</xdr:rowOff>
    </xdr:from>
    <xdr:to>
      <xdr:col>11</xdr:col>
      <xdr:colOff>1419225</xdr:colOff>
      <xdr:row>165</xdr:row>
      <xdr:rowOff>904875</xdr:rowOff>
    </xdr:to>
    <xdr:pic>
      <xdr:nvPicPr>
        <xdr:cNvPr id="9" name="Picture 208" descr="Р сув колок №1-слон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47923250"/>
          <a:ext cx="1400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95</xdr:row>
      <xdr:rowOff>180975</xdr:rowOff>
    </xdr:from>
    <xdr:to>
      <xdr:col>11</xdr:col>
      <xdr:colOff>1419225</xdr:colOff>
      <xdr:row>95</xdr:row>
      <xdr:rowOff>704850</xdr:rowOff>
    </xdr:to>
    <xdr:pic>
      <xdr:nvPicPr>
        <xdr:cNvPr id="10" name="Picture 209" descr="сув борис мал - бидон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2924650"/>
          <a:ext cx="1400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96</xdr:row>
      <xdr:rowOff>9525</xdr:rowOff>
    </xdr:from>
    <xdr:to>
      <xdr:col>11</xdr:col>
      <xdr:colOff>1266825</xdr:colOff>
      <xdr:row>96</xdr:row>
      <xdr:rowOff>942975</xdr:rowOff>
    </xdr:to>
    <xdr:pic>
      <xdr:nvPicPr>
        <xdr:cNvPr id="11" name="Picture 210" descr="сув борис мал - кружка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83705700"/>
          <a:ext cx="10763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94</xdr:row>
      <xdr:rowOff>85725</xdr:rowOff>
    </xdr:from>
    <xdr:to>
      <xdr:col>11</xdr:col>
      <xdr:colOff>1419225</xdr:colOff>
      <xdr:row>94</xdr:row>
      <xdr:rowOff>752475</xdr:rowOff>
    </xdr:to>
    <xdr:pic>
      <xdr:nvPicPr>
        <xdr:cNvPr id="12" name="Picture 211" descr="сув борис мал - утюг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1876900"/>
          <a:ext cx="1400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93</xdr:row>
      <xdr:rowOff>95250</xdr:rowOff>
    </xdr:from>
    <xdr:to>
      <xdr:col>11</xdr:col>
      <xdr:colOff>1400175</xdr:colOff>
      <xdr:row>93</xdr:row>
      <xdr:rowOff>847725</xdr:rowOff>
    </xdr:to>
    <xdr:pic>
      <xdr:nvPicPr>
        <xdr:cNvPr id="13" name="Picture 212" descr="сув борис мал - чашка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80933925"/>
          <a:ext cx="1362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92</xdr:row>
      <xdr:rowOff>19050</xdr:rowOff>
    </xdr:from>
    <xdr:to>
      <xdr:col>11</xdr:col>
      <xdr:colOff>1419225</xdr:colOff>
      <xdr:row>92</xdr:row>
      <xdr:rowOff>933450</xdr:rowOff>
    </xdr:to>
    <xdr:pic>
      <xdr:nvPicPr>
        <xdr:cNvPr id="14" name="Picture 213" descr="сув борис мал чайник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9905225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62</xdr:row>
      <xdr:rowOff>9525</xdr:rowOff>
    </xdr:from>
    <xdr:to>
      <xdr:col>11</xdr:col>
      <xdr:colOff>1295400</xdr:colOff>
      <xdr:row>62</xdr:row>
      <xdr:rowOff>942975</xdr:rowOff>
    </xdr:to>
    <xdr:pic>
      <xdr:nvPicPr>
        <xdr:cNvPr id="15" name="Picture 214" descr="сув борис ср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52073175"/>
          <a:ext cx="11430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257175</xdr:colOff>
      <xdr:row>192</xdr:row>
      <xdr:rowOff>28575</xdr:rowOff>
    </xdr:from>
    <xdr:to>
      <xdr:col>11</xdr:col>
      <xdr:colOff>1314450</xdr:colOff>
      <xdr:row>192</xdr:row>
      <xdr:rowOff>933450</xdr:rowOff>
    </xdr:to>
    <xdr:pic>
      <xdr:nvPicPr>
        <xdr:cNvPr id="16" name="Picture 218" descr="сув колокол фантазия - с оборками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3659800"/>
          <a:ext cx="1057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21</xdr:row>
      <xdr:rowOff>38100</xdr:rowOff>
    </xdr:from>
    <xdr:to>
      <xdr:col>11</xdr:col>
      <xdr:colOff>1419225</xdr:colOff>
      <xdr:row>21</xdr:row>
      <xdr:rowOff>923925</xdr:rowOff>
    </xdr:to>
    <xdr:pic>
      <xdr:nvPicPr>
        <xdr:cNvPr id="17" name="Picture 1" descr="DSCN007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4554200"/>
          <a:ext cx="1343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22</xdr:row>
      <xdr:rowOff>28575</xdr:rowOff>
    </xdr:from>
    <xdr:to>
      <xdr:col>11</xdr:col>
      <xdr:colOff>1104900</xdr:colOff>
      <xdr:row>22</xdr:row>
      <xdr:rowOff>942975</xdr:rowOff>
    </xdr:to>
    <xdr:pic>
      <xdr:nvPicPr>
        <xdr:cNvPr id="18" name="Picture 10" descr="цв плошка н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5497175"/>
          <a:ext cx="685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447675</xdr:colOff>
      <xdr:row>27</xdr:row>
      <xdr:rowOff>9525</xdr:rowOff>
    </xdr:from>
    <xdr:to>
      <xdr:col>11</xdr:col>
      <xdr:colOff>1085850</xdr:colOff>
      <xdr:row>27</xdr:row>
      <xdr:rowOff>923925</xdr:rowOff>
    </xdr:to>
    <xdr:pic>
      <xdr:nvPicPr>
        <xdr:cNvPr id="19" name="Picture 16" descr="ваза елена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488150"/>
          <a:ext cx="638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28</xdr:row>
      <xdr:rowOff>47625</xdr:rowOff>
    </xdr:from>
    <xdr:to>
      <xdr:col>11</xdr:col>
      <xdr:colOff>1104900</xdr:colOff>
      <xdr:row>28</xdr:row>
      <xdr:rowOff>942975</xdr:rowOff>
    </xdr:to>
    <xdr:pic>
      <xdr:nvPicPr>
        <xdr:cNvPr id="20" name="Picture 21" descr="Изображение 05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478750"/>
          <a:ext cx="828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29</xdr:row>
      <xdr:rowOff>28575</xdr:rowOff>
    </xdr:from>
    <xdr:to>
      <xdr:col>11</xdr:col>
      <xdr:colOff>1343025</xdr:colOff>
      <xdr:row>29</xdr:row>
      <xdr:rowOff>857250</xdr:rowOff>
    </xdr:to>
    <xdr:pic>
      <xdr:nvPicPr>
        <xdr:cNvPr id="21" name="Picture 19" descr="ваза малышка пейз декор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1412200"/>
          <a:ext cx="1114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400050</xdr:colOff>
      <xdr:row>41</xdr:row>
      <xdr:rowOff>38100</xdr:rowOff>
    </xdr:from>
    <xdr:to>
      <xdr:col>11</xdr:col>
      <xdr:colOff>1085850</xdr:colOff>
      <xdr:row>41</xdr:row>
      <xdr:rowOff>857250</xdr:rowOff>
    </xdr:to>
    <xdr:pic>
      <xdr:nvPicPr>
        <xdr:cNvPr id="22" name="Picture 224" descr="12-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2851725"/>
          <a:ext cx="685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42</xdr:row>
      <xdr:rowOff>38100</xdr:rowOff>
    </xdr:from>
    <xdr:to>
      <xdr:col>11</xdr:col>
      <xdr:colOff>1333500</xdr:colOff>
      <xdr:row>42</xdr:row>
      <xdr:rowOff>914400</xdr:rowOff>
    </xdr:to>
    <xdr:pic>
      <xdr:nvPicPr>
        <xdr:cNvPr id="23" name="Picture 225" descr="CIMG0097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804225"/>
          <a:ext cx="1152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150</xdr:row>
      <xdr:rowOff>19050</xdr:rowOff>
    </xdr:from>
    <xdr:to>
      <xdr:col>11</xdr:col>
      <xdr:colOff>1323975</xdr:colOff>
      <xdr:row>150</xdr:row>
      <xdr:rowOff>923925</xdr:rowOff>
    </xdr:to>
    <xdr:pic>
      <xdr:nvPicPr>
        <xdr:cNvPr id="24" name="Picture 227" descr="1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34397750"/>
          <a:ext cx="1057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409575</xdr:colOff>
      <xdr:row>25</xdr:row>
      <xdr:rowOff>28575</xdr:rowOff>
    </xdr:from>
    <xdr:to>
      <xdr:col>11</xdr:col>
      <xdr:colOff>1143000</xdr:colOff>
      <xdr:row>25</xdr:row>
      <xdr:rowOff>914400</xdr:rowOff>
    </xdr:to>
    <xdr:pic>
      <xdr:nvPicPr>
        <xdr:cNvPr id="25" name="Picture 32" descr="подсвечник сказка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8354675"/>
          <a:ext cx="733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167</xdr:row>
      <xdr:rowOff>19050</xdr:rowOff>
    </xdr:from>
    <xdr:to>
      <xdr:col>11</xdr:col>
      <xdr:colOff>1323975</xdr:colOff>
      <xdr:row>167</xdr:row>
      <xdr:rowOff>923925</xdr:rowOff>
    </xdr:to>
    <xdr:pic>
      <xdr:nvPicPr>
        <xdr:cNvPr id="26" name="Picture 236" descr="52-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498377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184</xdr:row>
      <xdr:rowOff>85725</xdr:rowOff>
    </xdr:from>
    <xdr:to>
      <xdr:col>11</xdr:col>
      <xdr:colOff>1285875</xdr:colOff>
      <xdr:row>184</xdr:row>
      <xdr:rowOff>838200</xdr:rowOff>
    </xdr:to>
    <xdr:pic>
      <xdr:nvPicPr>
        <xdr:cNvPr id="27" name="Picture 100" descr="сув колок мал фиг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609695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204</xdr:row>
      <xdr:rowOff>38100</xdr:rowOff>
    </xdr:from>
    <xdr:to>
      <xdr:col>11</xdr:col>
      <xdr:colOff>1333500</xdr:colOff>
      <xdr:row>204</xdr:row>
      <xdr:rowOff>942975</xdr:rowOff>
    </xdr:to>
    <xdr:pic>
      <xdr:nvPicPr>
        <xdr:cNvPr id="28" name="Picture 238" descr="сув на троих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835943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138</xdr:row>
      <xdr:rowOff>76200</xdr:rowOff>
    </xdr:from>
    <xdr:to>
      <xdr:col>11</xdr:col>
      <xdr:colOff>1257300</xdr:colOff>
      <xdr:row>138</xdr:row>
      <xdr:rowOff>895350</xdr:rowOff>
    </xdr:to>
    <xdr:pic>
      <xdr:nvPicPr>
        <xdr:cNvPr id="29" name="Picture 22" descr="сувенир плетень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23024900"/>
          <a:ext cx="11049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205</xdr:row>
      <xdr:rowOff>76200</xdr:rowOff>
    </xdr:from>
    <xdr:to>
      <xdr:col>11</xdr:col>
      <xdr:colOff>1323975</xdr:colOff>
      <xdr:row>205</xdr:row>
      <xdr:rowOff>904875</xdr:rowOff>
    </xdr:to>
    <xdr:pic>
      <xdr:nvPicPr>
        <xdr:cNvPr id="30" name="Picture 62" descr="фрегат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84584975"/>
          <a:ext cx="1104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153</xdr:row>
      <xdr:rowOff>38100</xdr:rowOff>
    </xdr:from>
    <xdr:to>
      <xdr:col>11</xdr:col>
      <xdr:colOff>1104900</xdr:colOff>
      <xdr:row>153</xdr:row>
      <xdr:rowOff>876300</xdr:rowOff>
    </xdr:to>
    <xdr:pic>
      <xdr:nvPicPr>
        <xdr:cNvPr id="31" name="Picture 134" descr="19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3727430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333375</xdr:colOff>
      <xdr:row>154</xdr:row>
      <xdr:rowOff>66675</xdr:rowOff>
    </xdr:from>
    <xdr:to>
      <xdr:col>11</xdr:col>
      <xdr:colOff>1066800</xdr:colOff>
      <xdr:row>154</xdr:row>
      <xdr:rowOff>904875</xdr:rowOff>
    </xdr:to>
    <xdr:pic>
      <xdr:nvPicPr>
        <xdr:cNvPr id="32" name="Picture 165" descr="Изображение 03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38255375"/>
          <a:ext cx="733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381000</xdr:colOff>
      <xdr:row>155</xdr:row>
      <xdr:rowOff>9525</xdr:rowOff>
    </xdr:from>
    <xdr:to>
      <xdr:col>11</xdr:col>
      <xdr:colOff>1076325</xdr:colOff>
      <xdr:row>155</xdr:row>
      <xdr:rowOff>933450</xdr:rowOff>
    </xdr:to>
    <xdr:pic>
      <xdr:nvPicPr>
        <xdr:cNvPr id="33" name="Picture 52" descr="тарелка бол декор с подв, пейзаж-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39150725"/>
          <a:ext cx="695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466725</xdr:colOff>
      <xdr:row>157</xdr:row>
      <xdr:rowOff>9525</xdr:rowOff>
    </xdr:from>
    <xdr:to>
      <xdr:col>11</xdr:col>
      <xdr:colOff>1190625</xdr:colOff>
      <xdr:row>157</xdr:row>
      <xdr:rowOff>923925</xdr:rowOff>
    </xdr:to>
    <xdr:pic>
      <xdr:nvPicPr>
        <xdr:cNvPr id="34" name="Picture 53" descr="тарелка мал декор с подв,пейзаж-4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41055725"/>
          <a:ext cx="72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156</xdr:row>
      <xdr:rowOff>9525</xdr:rowOff>
    </xdr:from>
    <xdr:to>
      <xdr:col>11</xdr:col>
      <xdr:colOff>1152525</xdr:colOff>
      <xdr:row>156</xdr:row>
      <xdr:rowOff>904875</xdr:rowOff>
    </xdr:to>
    <xdr:pic>
      <xdr:nvPicPr>
        <xdr:cNvPr id="35" name="Picture 133" descr="20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40103225"/>
          <a:ext cx="838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200</xdr:row>
      <xdr:rowOff>47625</xdr:rowOff>
    </xdr:from>
    <xdr:to>
      <xdr:col>11</xdr:col>
      <xdr:colOff>1333500</xdr:colOff>
      <xdr:row>200</xdr:row>
      <xdr:rowOff>885825</xdr:rowOff>
    </xdr:to>
    <xdr:pic>
      <xdr:nvPicPr>
        <xdr:cNvPr id="36" name="Picture 247" descr="сув подкова фиг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80546375"/>
          <a:ext cx="1114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144</xdr:row>
      <xdr:rowOff>9525</xdr:rowOff>
    </xdr:from>
    <xdr:to>
      <xdr:col>11</xdr:col>
      <xdr:colOff>1190625</xdr:colOff>
      <xdr:row>144</xdr:row>
      <xdr:rowOff>885825</xdr:rowOff>
    </xdr:to>
    <xdr:pic>
      <xdr:nvPicPr>
        <xdr:cNvPr id="37" name="Picture 248" descr="панно вкусняшка - тыква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8673225"/>
          <a:ext cx="8667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119</xdr:row>
      <xdr:rowOff>38100</xdr:rowOff>
    </xdr:from>
    <xdr:to>
      <xdr:col>11</xdr:col>
      <xdr:colOff>1323975</xdr:colOff>
      <xdr:row>119</xdr:row>
      <xdr:rowOff>933450</xdr:rowOff>
    </xdr:to>
    <xdr:pic>
      <xdr:nvPicPr>
        <xdr:cNvPr id="38" name="Picture 249" descr="Р сув игр сред - заяц кр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056417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</xdr:row>
      <xdr:rowOff>28575</xdr:rowOff>
    </xdr:from>
    <xdr:to>
      <xdr:col>12</xdr:col>
      <xdr:colOff>0</xdr:colOff>
      <xdr:row>14</xdr:row>
      <xdr:rowOff>838200</xdr:rowOff>
    </xdr:to>
    <xdr:pic>
      <xdr:nvPicPr>
        <xdr:cNvPr id="39" name="Picture 251" descr="Р сув игр сред - собака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8629650"/>
          <a:ext cx="1390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126</xdr:row>
      <xdr:rowOff>180975</xdr:rowOff>
    </xdr:from>
    <xdr:to>
      <xdr:col>11</xdr:col>
      <xdr:colOff>1419225</xdr:colOff>
      <xdr:row>126</xdr:row>
      <xdr:rowOff>800100</xdr:rowOff>
    </xdr:to>
    <xdr:pic>
      <xdr:nvPicPr>
        <xdr:cNvPr id="40" name="Picture 252" descr="Р сув игр сред - хрюша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12452150"/>
          <a:ext cx="1409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198</xdr:row>
      <xdr:rowOff>9525</xdr:rowOff>
    </xdr:from>
    <xdr:to>
      <xdr:col>11</xdr:col>
      <xdr:colOff>1114425</xdr:colOff>
      <xdr:row>198</xdr:row>
      <xdr:rowOff>933450</xdr:rowOff>
    </xdr:to>
    <xdr:pic>
      <xdr:nvPicPr>
        <xdr:cNvPr id="41" name="Picture 253" descr="Р сув подкова с 1 кол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7860327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84</xdr:row>
      <xdr:rowOff>57150</xdr:rowOff>
    </xdr:from>
    <xdr:to>
      <xdr:col>11</xdr:col>
      <xdr:colOff>1419225</xdr:colOff>
      <xdr:row>84</xdr:row>
      <xdr:rowOff>885825</xdr:rowOff>
    </xdr:to>
    <xdr:pic>
      <xdr:nvPicPr>
        <xdr:cNvPr id="42" name="Picture 254" descr="Р сув смешарик - заяц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73075800"/>
          <a:ext cx="1409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80</xdr:row>
      <xdr:rowOff>19050</xdr:rowOff>
    </xdr:from>
    <xdr:to>
      <xdr:col>11</xdr:col>
      <xdr:colOff>1419225</xdr:colOff>
      <xdr:row>80</xdr:row>
      <xdr:rowOff>876300</xdr:rowOff>
    </xdr:to>
    <xdr:pic>
      <xdr:nvPicPr>
        <xdr:cNvPr id="43" name="Picture 255" descr="Р сув смешарик - хрюша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69227700"/>
          <a:ext cx="14001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146</xdr:row>
      <xdr:rowOff>9525</xdr:rowOff>
    </xdr:from>
    <xdr:to>
      <xdr:col>11</xdr:col>
      <xdr:colOff>1333500</xdr:colOff>
      <xdr:row>146</xdr:row>
      <xdr:rowOff>923925</xdr:rowOff>
    </xdr:to>
    <xdr:pic>
      <xdr:nvPicPr>
        <xdr:cNvPr id="44" name="Picture 257" descr="панно вкусняшка - грибы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0578225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147</xdr:row>
      <xdr:rowOff>28575</xdr:rowOff>
    </xdr:from>
    <xdr:to>
      <xdr:col>11</xdr:col>
      <xdr:colOff>1085850</xdr:colOff>
      <xdr:row>148</xdr:row>
      <xdr:rowOff>0</xdr:rowOff>
    </xdr:to>
    <xdr:pic>
      <xdr:nvPicPr>
        <xdr:cNvPr id="45" name="Picture 258" descr="панно вкусняшка - груша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31549775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149</xdr:row>
      <xdr:rowOff>19050</xdr:rowOff>
    </xdr:from>
    <xdr:to>
      <xdr:col>11</xdr:col>
      <xdr:colOff>1352550</xdr:colOff>
      <xdr:row>149</xdr:row>
      <xdr:rowOff>933450</xdr:rowOff>
    </xdr:to>
    <xdr:pic>
      <xdr:nvPicPr>
        <xdr:cNvPr id="46" name="Picture 259" descr="панно вкусняшка - мухомор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33445250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145</xdr:row>
      <xdr:rowOff>38100</xdr:rowOff>
    </xdr:from>
    <xdr:to>
      <xdr:col>11</xdr:col>
      <xdr:colOff>1295400</xdr:colOff>
      <xdr:row>145</xdr:row>
      <xdr:rowOff>933450</xdr:rowOff>
    </xdr:to>
    <xdr:pic>
      <xdr:nvPicPr>
        <xdr:cNvPr id="47" name="Picture 260" descr="панно вкусняшка - помидор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96543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78</xdr:row>
      <xdr:rowOff>19050</xdr:rowOff>
    </xdr:from>
    <xdr:to>
      <xdr:col>11</xdr:col>
      <xdr:colOff>1219200</xdr:colOff>
      <xdr:row>78</xdr:row>
      <xdr:rowOff>933450</xdr:rowOff>
    </xdr:to>
    <xdr:pic>
      <xdr:nvPicPr>
        <xdr:cNvPr id="48" name="Picture 261" descr="Р кот Баюн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67322700"/>
          <a:ext cx="1000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106</xdr:row>
      <xdr:rowOff>28575</xdr:rowOff>
    </xdr:from>
    <xdr:to>
      <xdr:col>12</xdr:col>
      <xdr:colOff>0</xdr:colOff>
      <xdr:row>106</xdr:row>
      <xdr:rowOff>819150</xdr:rowOff>
    </xdr:to>
    <xdr:pic>
      <xdr:nvPicPr>
        <xdr:cNvPr id="49" name="Picture 266" descr="Р сув игрушка мал - хрюша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3249750"/>
          <a:ext cx="1390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104</xdr:row>
      <xdr:rowOff>9525</xdr:rowOff>
    </xdr:from>
    <xdr:to>
      <xdr:col>11</xdr:col>
      <xdr:colOff>1409700</xdr:colOff>
      <xdr:row>104</xdr:row>
      <xdr:rowOff>933450</xdr:rowOff>
    </xdr:to>
    <xdr:pic>
      <xdr:nvPicPr>
        <xdr:cNvPr id="50" name="Picture 267" descr="Р сув игрушка мал - яйцо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1325700"/>
          <a:ext cx="1238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123</xdr:row>
      <xdr:rowOff>152400</xdr:rowOff>
    </xdr:from>
    <xdr:to>
      <xdr:col>11</xdr:col>
      <xdr:colOff>1419225</xdr:colOff>
      <xdr:row>123</xdr:row>
      <xdr:rowOff>714375</xdr:rowOff>
    </xdr:to>
    <xdr:pic>
      <xdr:nvPicPr>
        <xdr:cNvPr id="51" name="Picture 269" descr="Р сув игрушка ср - чашка с бл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9566075"/>
          <a:ext cx="1409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164</xdr:row>
      <xdr:rowOff>28575</xdr:rowOff>
    </xdr:from>
    <xdr:to>
      <xdr:col>11</xdr:col>
      <xdr:colOff>1419225</xdr:colOff>
      <xdr:row>164</xdr:row>
      <xdr:rowOff>742950</xdr:rowOff>
    </xdr:to>
    <xdr:pic>
      <xdr:nvPicPr>
        <xdr:cNvPr id="52" name="Picture 270" descr="Р сув колокол №1 фиг - бык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46989800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183</xdr:row>
      <xdr:rowOff>104775</xdr:rowOff>
    </xdr:from>
    <xdr:to>
      <xdr:col>11</xdr:col>
      <xdr:colOff>1419225</xdr:colOff>
      <xdr:row>183</xdr:row>
      <xdr:rowOff>895350</xdr:rowOff>
    </xdr:to>
    <xdr:pic>
      <xdr:nvPicPr>
        <xdr:cNvPr id="53" name="Picture 271" descr="Р сув колокол мал фиг - роспись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65163500"/>
          <a:ext cx="13811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97</xdr:row>
      <xdr:rowOff>9525</xdr:rowOff>
    </xdr:from>
    <xdr:to>
      <xdr:col>11</xdr:col>
      <xdr:colOff>1419225</xdr:colOff>
      <xdr:row>97</xdr:row>
      <xdr:rowOff>752475</xdr:rowOff>
    </xdr:to>
    <xdr:pic>
      <xdr:nvPicPr>
        <xdr:cNvPr id="54" name="Picture 272" descr="сув борис мал - ушат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84658200"/>
          <a:ext cx="1390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23</xdr:row>
      <xdr:rowOff>28575</xdr:rowOff>
    </xdr:from>
    <xdr:to>
      <xdr:col>11</xdr:col>
      <xdr:colOff>1381125</xdr:colOff>
      <xdr:row>23</xdr:row>
      <xdr:rowOff>942975</xdr:rowOff>
    </xdr:to>
    <xdr:pic>
      <xdr:nvPicPr>
        <xdr:cNvPr id="55" name="Picture 168" descr="2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6449675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47</xdr:row>
      <xdr:rowOff>28575</xdr:rowOff>
    </xdr:from>
    <xdr:to>
      <xdr:col>11</xdr:col>
      <xdr:colOff>1247775</xdr:colOff>
      <xdr:row>47</xdr:row>
      <xdr:rowOff>923925</xdr:rowOff>
    </xdr:to>
    <xdr:pic>
      <xdr:nvPicPr>
        <xdr:cNvPr id="56" name="Picture 280" descr="шкатулка-резьба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8557200"/>
          <a:ext cx="981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46</xdr:row>
      <xdr:rowOff>38100</xdr:rowOff>
    </xdr:from>
    <xdr:to>
      <xdr:col>11</xdr:col>
      <xdr:colOff>1419225</xdr:colOff>
      <xdr:row>46</xdr:row>
      <xdr:rowOff>781050</xdr:rowOff>
    </xdr:to>
    <xdr:pic>
      <xdr:nvPicPr>
        <xdr:cNvPr id="57" name="Picture 281" descr="шкатулка-роспись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761422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30</xdr:row>
      <xdr:rowOff>38100</xdr:rowOff>
    </xdr:from>
    <xdr:to>
      <xdr:col>11</xdr:col>
      <xdr:colOff>1323975</xdr:colOff>
      <xdr:row>30</xdr:row>
      <xdr:rowOff>914400</xdr:rowOff>
    </xdr:to>
    <xdr:pic>
      <xdr:nvPicPr>
        <xdr:cNvPr id="58" name="Picture 282" descr="ваза малышка пейз, дек - треугольная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2237422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120</xdr:row>
      <xdr:rowOff>57150</xdr:rowOff>
    </xdr:from>
    <xdr:to>
      <xdr:col>11</xdr:col>
      <xdr:colOff>1419225</xdr:colOff>
      <xdr:row>120</xdr:row>
      <xdr:rowOff>866775</xdr:rowOff>
    </xdr:to>
    <xdr:pic>
      <xdr:nvPicPr>
        <xdr:cNvPr id="59" name="Picture 284" descr="Р сув игрушка ср - овца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6613325"/>
          <a:ext cx="1390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125</xdr:row>
      <xdr:rowOff>95250</xdr:rowOff>
    </xdr:from>
    <xdr:to>
      <xdr:col>11</xdr:col>
      <xdr:colOff>1419225</xdr:colOff>
      <xdr:row>125</xdr:row>
      <xdr:rowOff>914400</xdr:rowOff>
    </xdr:to>
    <xdr:pic>
      <xdr:nvPicPr>
        <xdr:cNvPr id="60" name="Picture 285" descr="Р сув игр сред - гриб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11413925"/>
          <a:ext cx="13811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203</xdr:row>
      <xdr:rowOff>9525</xdr:rowOff>
    </xdr:from>
    <xdr:to>
      <xdr:col>11</xdr:col>
      <xdr:colOff>1371600</xdr:colOff>
      <xdr:row>203</xdr:row>
      <xdr:rowOff>914400</xdr:rowOff>
    </xdr:to>
    <xdr:pic>
      <xdr:nvPicPr>
        <xdr:cNvPr id="61" name="Picture 286" descr="подставка под чайный пакетик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82613300"/>
          <a:ext cx="1209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533400</xdr:colOff>
      <xdr:row>201</xdr:row>
      <xdr:rowOff>19050</xdr:rowOff>
    </xdr:from>
    <xdr:to>
      <xdr:col>11</xdr:col>
      <xdr:colOff>914400</xdr:colOff>
      <xdr:row>201</xdr:row>
      <xdr:rowOff>933450</xdr:rowOff>
    </xdr:to>
    <xdr:pic>
      <xdr:nvPicPr>
        <xdr:cNvPr id="62" name="Picture 288" descr="подвеска ветерок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1470300"/>
          <a:ext cx="38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166</xdr:row>
      <xdr:rowOff>19050</xdr:rowOff>
    </xdr:from>
    <xdr:to>
      <xdr:col>12</xdr:col>
      <xdr:colOff>0</xdr:colOff>
      <xdr:row>166</xdr:row>
      <xdr:rowOff>933450</xdr:rowOff>
    </xdr:to>
    <xdr:pic>
      <xdr:nvPicPr>
        <xdr:cNvPr id="63" name="Picture 289" descr="Р сув колокол №1 фиг - крыса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48885275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95250</xdr:rowOff>
    </xdr:from>
    <xdr:to>
      <xdr:col>11</xdr:col>
      <xdr:colOff>1419225</xdr:colOff>
      <xdr:row>16</xdr:row>
      <xdr:rowOff>819150</xdr:rowOff>
    </xdr:to>
    <xdr:pic>
      <xdr:nvPicPr>
        <xdr:cNvPr id="64" name="Picture 290" descr="Р сув колокол №1 фиг - пес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601325"/>
          <a:ext cx="1400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168</xdr:row>
      <xdr:rowOff>28575</xdr:rowOff>
    </xdr:from>
    <xdr:to>
      <xdr:col>11</xdr:col>
      <xdr:colOff>1390650</xdr:colOff>
      <xdr:row>168</xdr:row>
      <xdr:rowOff>942975</xdr:rowOff>
    </xdr:to>
    <xdr:pic>
      <xdr:nvPicPr>
        <xdr:cNvPr id="65" name="Picture 291" descr="Р сув колокол бол фиг - овца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50799800"/>
          <a:ext cx="12287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148</xdr:row>
      <xdr:rowOff>19050</xdr:rowOff>
    </xdr:from>
    <xdr:to>
      <xdr:col>11</xdr:col>
      <xdr:colOff>1362075</xdr:colOff>
      <xdr:row>148</xdr:row>
      <xdr:rowOff>923925</xdr:rowOff>
    </xdr:to>
    <xdr:pic>
      <xdr:nvPicPr>
        <xdr:cNvPr id="66" name="Picture 292" descr="панно вкусняшка-виноград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2492750"/>
          <a:ext cx="1209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56</xdr:row>
      <xdr:rowOff>38100</xdr:rowOff>
    </xdr:from>
    <xdr:to>
      <xdr:col>11</xdr:col>
      <xdr:colOff>1419225</xdr:colOff>
      <xdr:row>56</xdr:row>
      <xdr:rowOff>914400</xdr:rowOff>
    </xdr:to>
    <xdr:pic>
      <xdr:nvPicPr>
        <xdr:cNvPr id="67" name="Picture 293" descr="Копилка горшочек желаний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6386750"/>
          <a:ext cx="1400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121</xdr:row>
      <xdr:rowOff>171450</xdr:rowOff>
    </xdr:from>
    <xdr:to>
      <xdr:col>11</xdr:col>
      <xdr:colOff>1419225</xdr:colOff>
      <xdr:row>121</xdr:row>
      <xdr:rowOff>771525</xdr:rowOff>
    </xdr:to>
    <xdr:pic>
      <xdr:nvPicPr>
        <xdr:cNvPr id="68" name="Picture 305" descr="сув игр сред рад овечка нов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07680125"/>
          <a:ext cx="1362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122</xdr:row>
      <xdr:rowOff>19050</xdr:rowOff>
    </xdr:from>
    <xdr:to>
      <xdr:col>11</xdr:col>
      <xdr:colOff>1419225</xdr:colOff>
      <xdr:row>122</xdr:row>
      <xdr:rowOff>752475</xdr:rowOff>
    </xdr:to>
    <xdr:pic>
      <xdr:nvPicPr>
        <xdr:cNvPr id="69" name="Picture 306" descr="сув игр сред рад барашек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8480225"/>
          <a:ext cx="13906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32</xdr:row>
      <xdr:rowOff>28575</xdr:rowOff>
    </xdr:from>
    <xdr:to>
      <xdr:col>11</xdr:col>
      <xdr:colOff>1123950</xdr:colOff>
      <xdr:row>32</xdr:row>
      <xdr:rowOff>904875</xdr:rowOff>
    </xdr:to>
    <xdr:pic>
      <xdr:nvPicPr>
        <xdr:cNvPr id="70" name="Picture 307" descr="ваза Силуэт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4269700"/>
          <a:ext cx="7048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57</xdr:row>
      <xdr:rowOff>19050</xdr:rowOff>
    </xdr:from>
    <xdr:to>
      <xdr:col>11</xdr:col>
      <xdr:colOff>1323975</xdr:colOff>
      <xdr:row>57</xdr:row>
      <xdr:rowOff>923925</xdr:rowOff>
    </xdr:to>
    <xdr:pic>
      <xdr:nvPicPr>
        <xdr:cNvPr id="71" name="Picture 312" descr="сув борисовский бол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3202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514350</xdr:colOff>
      <xdr:row>187</xdr:row>
      <xdr:rowOff>266700</xdr:rowOff>
    </xdr:from>
    <xdr:to>
      <xdr:col>11</xdr:col>
      <xdr:colOff>1419225</xdr:colOff>
      <xdr:row>187</xdr:row>
      <xdr:rowOff>942975</xdr:rowOff>
    </xdr:to>
    <xdr:pic>
      <xdr:nvPicPr>
        <xdr:cNvPr id="72" name="Picture 313" descr="сувенир колокол Конус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69135425"/>
          <a:ext cx="904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187</xdr:row>
      <xdr:rowOff>19050</xdr:rowOff>
    </xdr:from>
    <xdr:to>
      <xdr:col>11</xdr:col>
      <xdr:colOff>647700</xdr:colOff>
      <xdr:row>187</xdr:row>
      <xdr:rowOff>695325</xdr:rowOff>
    </xdr:to>
    <xdr:pic>
      <xdr:nvPicPr>
        <xdr:cNvPr id="73" name="Picture 310" descr="сув колокол конус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68887775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428625</xdr:colOff>
      <xdr:row>33</xdr:row>
      <xdr:rowOff>28575</xdr:rowOff>
    </xdr:from>
    <xdr:to>
      <xdr:col>11</xdr:col>
      <xdr:colOff>1162050</xdr:colOff>
      <xdr:row>33</xdr:row>
      <xdr:rowOff>923925</xdr:rowOff>
    </xdr:to>
    <xdr:pic>
      <xdr:nvPicPr>
        <xdr:cNvPr id="74" name="Picture 314" descr="ваза Волна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522220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142</xdr:row>
      <xdr:rowOff>19050</xdr:rowOff>
    </xdr:from>
    <xdr:to>
      <xdr:col>11</xdr:col>
      <xdr:colOff>1276350</xdr:colOff>
      <xdr:row>142</xdr:row>
      <xdr:rowOff>923925</xdr:rowOff>
    </xdr:to>
    <xdr:pic>
      <xdr:nvPicPr>
        <xdr:cNvPr id="75" name="Picture 11134" descr="панно вкусняшка Яблоко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6777750"/>
          <a:ext cx="981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39</xdr:row>
      <xdr:rowOff>28575</xdr:rowOff>
    </xdr:from>
    <xdr:to>
      <xdr:col>11</xdr:col>
      <xdr:colOff>1066800</xdr:colOff>
      <xdr:row>39</xdr:row>
      <xdr:rowOff>923925</xdr:rowOff>
    </xdr:to>
    <xdr:pic>
      <xdr:nvPicPr>
        <xdr:cNvPr id="76" name="Picture 11140" descr="ваза Элегия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0937200"/>
          <a:ext cx="714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37</xdr:row>
      <xdr:rowOff>19050</xdr:rowOff>
    </xdr:from>
    <xdr:to>
      <xdr:col>11</xdr:col>
      <xdr:colOff>1200150</xdr:colOff>
      <xdr:row>37</xdr:row>
      <xdr:rowOff>942975</xdr:rowOff>
    </xdr:to>
    <xdr:pic>
      <xdr:nvPicPr>
        <xdr:cNvPr id="77" name="Picture 11141" descr="ваза Белла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9022675"/>
          <a:ext cx="847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35</xdr:row>
      <xdr:rowOff>28575</xdr:rowOff>
    </xdr:from>
    <xdr:to>
      <xdr:col>11</xdr:col>
      <xdr:colOff>1323975</xdr:colOff>
      <xdr:row>35</xdr:row>
      <xdr:rowOff>923925</xdr:rowOff>
    </xdr:to>
    <xdr:pic>
      <xdr:nvPicPr>
        <xdr:cNvPr id="78" name="Picture 11142" descr="ваза Ординаро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7127200"/>
          <a:ext cx="1085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36</xdr:row>
      <xdr:rowOff>19050</xdr:rowOff>
    </xdr:from>
    <xdr:to>
      <xdr:col>11</xdr:col>
      <xdr:colOff>1381125</xdr:colOff>
      <xdr:row>36</xdr:row>
      <xdr:rowOff>923925</xdr:rowOff>
    </xdr:to>
    <xdr:pic>
      <xdr:nvPicPr>
        <xdr:cNvPr id="79" name="Picture 11143" descr="ваза Стиль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070175"/>
          <a:ext cx="1238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152</xdr:row>
      <xdr:rowOff>9525</xdr:rowOff>
    </xdr:from>
    <xdr:to>
      <xdr:col>11</xdr:col>
      <xdr:colOff>1085850</xdr:colOff>
      <xdr:row>152</xdr:row>
      <xdr:rowOff>904875</xdr:rowOff>
    </xdr:to>
    <xdr:pic>
      <xdr:nvPicPr>
        <xdr:cNvPr id="80" name="Picture 11144" descr="панно герб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36293225"/>
          <a:ext cx="6667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38</xdr:row>
      <xdr:rowOff>28575</xdr:rowOff>
    </xdr:from>
    <xdr:to>
      <xdr:col>11</xdr:col>
      <xdr:colOff>1323975</xdr:colOff>
      <xdr:row>38</xdr:row>
      <xdr:rowOff>923925</xdr:rowOff>
    </xdr:to>
    <xdr:pic>
      <xdr:nvPicPr>
        <xdr:cNvPr id="81" name="Picture 11146" descr="ваза Шарм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9984700"/>
          <a:ext cx="11525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7</xdr:row>
      <xdr:rowOff>171450</xdr:rowOff>
    </xdr:from>
    <xdr:to>
      <xdr:col>11</xdr:col>
      <xdr:colOff>1419225</xdr:colOff>
      <xdr:row>7</xdr:row>
      <xdr:rowOff>723900</xdr:rowOff>
    </xdr:to>
    <xdr:pic>
      <xdr:nvPicPr>
        <xdr:cNvPr id="82" name="Picture 191" descr="игрушка елочная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105025"/>
          <a:ext cx="1381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18</xdr:row>
      <xdr:rowOff>28575</xdr:rowOff>
    </xdr:from>
    <xdr:to>
      <xdr:col>11</xdr:col>
      <xdr:colOff>1085850</xdr:colOff>
      <xdr:row>18</xdr:row>
      <xdr:rowOff>933450</xdr:rowOff>
    </xdr:to>
    <xdr:pic>
      <xdr:nvPicPr>
        <xdr:cNvPr id="83" name="Picture 262" descr="Р подсвечник Елочка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2439650"/>
          <a:ext cx="666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19</xdr:row>
      <xdr:rowOff>9525</xdr:rowOff>
    </xdr:from>
    <xdr:to>
      <xdr:col>11</xdr:col>
      <xdr:colOff>1419225</xdr:colOff>
      <xdr:row>19</xdr:row>
      <xdr:rowOff>904875</xdr:rowOff>
    </xdr:to>
    <xdr:pic>
      <xdr:nvPicPr>
        <xdr:cNvPr id="84" name="Picture 11149" descr="подсвечник новогодний танцующая елка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3373100"/>
          <a:ext cx="1409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9</xdr:row>
      <xdr:rowOff>85725</xdr:rowOff>
    </xdr:from>
    <xdr:to>
      <xdr:col>12</xdr:col>
      <xdr:colOff>0</xdr:colOff>
      <xdr:row>9</xdr:row>
      <xdr:rowOff>838200</xdr:rowOff>
    </xdr:to>
    <xdr:pic>
      <xdr:nvPicPr>
        <xdr:cNvPr id="85" name="Picture 11150" descr="сувенир Большой снеговик радуга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924300"/>
          <a:ext cx="1409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124</xdr:row>
      <xdr:rowOff>180975</xdr:rowOff>
    </xdr:from>
    <xdr:to>
      <xdr:col>11</xdr:col>
      <xdr:colOff>1419225</xdr:colOff>
      <xdr:row>124</xdr:row>
      <xdr:rowOff>809625</xdr:rowOff>
    </xdr:to>
    <xdr:pic>
      <xdr:nvPicPr>
        <xdr:cNvPr id="86" name="Picture 11159" descr="сув игр сред Радуга - горшочек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547150"/>
          <a:ext cx="1400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17</xdr:row>
      <xdr:rowOff>19050</xdr:rowOff>
    </xdr:from>
    <xdr:to>
      <xdr:col>11</xdr:col>
      <xdr:colOff>1362075</xdr:colOff>
      <xdr:row>17</xdr:row>
      <xdr:rowOff>914400</xdr:rowOff>
    </xdr:to>
    <xdr:pic>
      <xdr:nvPicPr>
        <xdr:cNvPr id="87" name="Picture 11161" descr="подсвечник Забава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1477625"/>
          <a:ext cx="11811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58</xdr:row>
      <xdr:rowOff>28575</xdr:rowOff>
    </xdr:from>
    <xdr:to>
      <xdr:col>11</xdr:col>
      <xdr:colOff>1304925</xdr:colOff>
      <xdr:row>58</xdr:row>
      <xdr:rowOff>923925</xdr:rowOff>
    </xdr:to>
    <xdr:pic>
      <xdr:nvPicPr>
        <xdr:cNvPr id="88" name="Picture 11163" descr="сув борисовский бол медведь с балалайкой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8282225"/>
          <a:ext cx="10001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86</xdr:row>
      <xdr:rowOff>9525</xdr:rowOff>
    </xdr:from>
    <xdr:to>
      <xdr:col>11</xdr:col>
      <xdr:colOff>1304925</xdr:colOff>
      <xdr:row>86</xdr:row>
      <xdr:rowOff>923925</xdr:rowOff>
    </xdr:to>
    <xdr:pic>
      <xdr:nvPicPr>
        <xdr:cNvPr id="89" name="Picture 11166" descr="сув смешарик-обезьяна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4933175"/>
          <a:ext cx="1019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107</xdr:row>
      <xdr:rowOff>142875</xdr:rowOff>
    </xdr:from>
    <xdr:to>
      <xdr:col>11</xdr:col>
      <xdr:colOff>1419225</xdr:colOff>
      <xdr:row>107</xdr:row>
      <xdr:rowOff>771525</xdr:rowOff>
    </xdr:to>
    <xdr:pic>
      <xdr:nvPicPr>
        <xdr:cNvPr id="90" name="Picture 11168" descr="сув игр мал - обезьянка Радуга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4316550"/>
          <a:ext cx="1390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59</xdr:row>
      <xdr:rowOff>28575</xdr:rowOff>
    </xdr:from>
    <xdr:to>
      <xdr:col>11</xdr:col>
      <xdr:colOff>1200150</xdr:colOff>
      <xdr:row>59</xdr:row>
      <xdr:rowOff>914400</xdr:rowOff>
    </xdr:to>
    <xdr:pic>
      <xdr:nvPicPr>
        <xdr:cNvPr id="91" name="Picture 11169" descr="сув борисовский бол - обезьяна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9234725"/>
          <a:ext cx="9715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169</xdr:row>
      <xdr:rowOff>28575</xdr:rowOff>
    </xdr:from>
    <xdr:to>
      <xdr:col>11</xdr:col>
      <xdr:colOff>1419225</xdr:colOff>
      <xdr:row>169</xdr:row>
      <xdr:rowOff>933450</xdr:rowOff>
    </xdr:to>
    <xdr:pic>
      <xdr:nvPicPr>
        <xdr:cNvPr id="92" name="Picture 11170" descr="сув колокол бол фиг Радуга - обезьяна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51752300"/>
          <a:ext cx="1390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127</xdr:row>
      <xdr:rowOff>200025</xdr:rowOff>
    </xdr:from>
    <xdr:to>
      <xdr:col>12</xdr:col>
      <xdr:colOff>0</xdr:colOff>
      <xdr:row>127</xdr:row>
      <xdr:rowOff>685800</xdr:rowOff>
    </xdr:to>
    <xdr:pic>
      <xdr:nvPicPr>
        <xdr:cNvPr id="93" name="Picture 11172" descr="сув игр сред Рад сердечко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3423700"/>
          <a:ext cx="140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79</xdr:row>
      <xdr:rowOff>104775</xdr:rowOff>
    </xdr:from>
    <xdr:to>
      <xdr:col>11</xdr:col>
      <xdr:colOff>1419225</xdr:colOff>
      <xdr:row>79</xdr:row>
      <xdr:rowOff>781050</xdr:rowOff>
    </xdr:to>
    <xdr:pic>
      <xdr:nvPicPr>
        <xdr:cNvPr id="94" name="Picture 11174" descr="сув Смешарик Рад Кот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68360925"/>
          <a:ext cx="1409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65</xdr:row>
      <xdr:rowOff>19050</xdr:rowOff>
    </xdr:from>
    <xdr:to>
      <xdr:col>11</xdr:col>
      <xdr:colOff>1419225</xdr:colOff>
      <xdr:row>65</xdr:row>
      <xdr:rowOff>838200</xdr:rowOff>
    </xdr:to>
    <xdr:pic>
      <xdr:nvPicPr>
        <xdr:cNvPr id="95" name="Picture 264" descr="Р сув игрушка бол - курица с яйцом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54940200"/>
          <a:ext cx="1390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108</xdr:row>
      <xdr:rowOff>9525</xdr:rowOff>
    </xdr:from>
    <xdr:to>
      <xdr:col>11</xdr:col>
      <xdr:colOff>1419225</xdr:colOff>
      <xdr:row>108</xdr:row>
      <xdr:rowOff>847725</xdr:rowOff>
    </xdr:to>
    <xdr:pic>
      <xdr:nvPicPr>
        <xdr:cNvPr id="96" name="Picture 265" descr="Р сув игрушка мал - курица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95135700"/>
          <a:ext cx="1400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117</xdr:row>
      <xdr:rowOff>152400</xdr:rowOff>
    </xdr:from>
    <xdr:to>
      <xdr:col>11</xdr:col>
      <xdr:colOff>1419225</xdr:colOff>
      <xdr:row>117</xdr:row>
      <xdr:rowOff>685800</xdr:rowOff>
    </xdr:to>
    <xdr:pic>
      <xdr:nvPicPr>
        <xdr:cNvPr id="97" name="Picture 250" descr="Р сув игр сред - курица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3851075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139</xdr:row>
      <xdr:rowOff>28575</xdr:rowOff>
    </xdr:from>
    <xdr:to>
      <xdr:col>11</xdr:col>
      <xdr:colOff>1219200</xdr:colOff>
      <xdr:row>139</xdr:row>
      <xdr:rowOff>933450</xdr:rowOff>
    </xdr:to>
    <xdr:pic>
      <xdr:nvPicPr>
        <xdr:cNvPr id="98" name="Picture 11181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23929775"/>
          <a:ext cx="9144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390525</xdr:colOff>
      <xdr:row>82</xdr:row>
      <xdr:rowOff>9525</xdr:rowOff>
    </xdr:from>
    <xdr:to>
      <xdr:col>11</xdr:col>
      <xdr:colOff>1114425</xdr:colOff>
      <xdr:row>82</xdr:row>
      <xdr:rowOff>942975</xdr:rowOff>
    </xdr:to>
    <xdr:pic>
      <xdr:nvPicPr>
        <xdr:cNvPr id="99" name="Picture 11184" descr="сув Смешарик Корова РАД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1123175"/>
          <a:ext cx="723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83</xdr:row>
      <xdr:rowOff>38100</xdr:rowOff>
    </xdr:from>
    <xdr:to>
      <xdr:col>11</xdr:col>
      <xdr:colOff>1390650</xdr:colOff>
      <xdr:row>83</xdr:row>
      <xdr:rowOff>885825</xdr:rowOff>
    </xdr:to>
    <xdr:pic>
      <xdr:nvPicPr>
        <xdr:cNvPr id="100" name="Picture 11185" descr="Смешарик Радуга медведь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72104250"/>
          <a:ext cx="1343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81</xdr:row>
      <xdr:rowOff>133350</xdr:rowOff>
    </xdr:from>
    <xdr:to>
      <xdr:col>11</xdr:col>
      <xdr:colOff>1419225</xdr:colOff>
      <xdr:row>81</xdr:row>
      <xdr:rowOff>790575</xdr:rowOff>
    </xdr:to>
    <xdr:pic>
      <xdr:nvPicPr>
        <xdr:cNvPr id="101" name="Picture 11187" descr="Смешарик Радуга крыса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70294500"/>
          <a:ext cx="1362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24</xdr:row>
      <xdr:rowOff>19050</xdr:rowOff>
    </xdr:from>
    <xdr:to>
      <xdr:col>11</xdr:col>
      <xdr:colOff>1419225</xdr:colOff>
      <xdr:row>24</xdr:row>
      <xdr:rowOff>866775</xdr:rowOff>
    </xdr:to>
    <xdr:pic>
      <xdr:nvPicPr>
        <xdr:cNvPr id="102" name="Picture 11188" descr="подсвечник Забава - Шар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7392650"/>
          <a:ext cx="1400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438150</xdr:colOff>
      <xdr:row>60</xdr:row>
      <xdr:rowOff>19050</xdr:rowOff>
    </xdr:from>
    <xdr:to>
      <xdr:col>11</xdr:col>
      <xdr:colOff>1266825</xdr:colOff>
      <xdr:row>60</xdr:row>
      <xdr:rowOff>904875</xdr:rowOff>
    </xdr:to>
    <xdr:pic>
      <xdr:nvPicPr>
        <xdr:cNvPr id="103" name="Picture 11191" descr="сув Борисовский бол Петух с мешком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0177700"/>
          <a:ext cx="8286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85</xdr:row>
      <xdr:rowOff>38100</xdr:rowOff>
    </xdr:from>
    <xdr:to>
      <xdr:col>11</xdr:col>
      <xdr:colOff>1419225</xdr:colOff>
      <xdr:row>85</xdr:row>
      <xdr:rowOff>885825</xdr:rowOff>
    </xdr:to>
    <xdr:pic>
      <xdr:nvPicPr>
        <xdr:cNvPr id="104" name="Picture 11193" descr="сув Смешарик Курочка РАД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74009250"/>
          <a:ext cx="13811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238125</xdr:colOff>
      <xdr:row>170</xdr:row>
      <xdr:rowOff>19050</xdr:rowOff>
    </xdr:from>
    <xdr:to>
      <xdr:col>11</xdr:col>
      <xdr:colOff>1314450</xdr:colOff>
      <xdr:row>170</xdr:row>
      <xdr:rowOff>933450</xdr:rowOff>
    </xdr:to>
    <xdr:pic>
      <xdr:nvPicPr>
        <xdr:cNvPr id="105" name="Picture 11195" descr="сув колокол бол фиг Петух РАД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52695275"/>
          <a:ext cx="1076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13</xdr:row>
      <xdr:rowOff>76200</xdr:rowOff>
    </xdr:from>
    <xdr:to>
      <xdr:col>11</xdr:col>
      <xdr:colOff>1419225</xdr:colOff>
      <xdr:row>13</xdr:row>
      <xdr:rowOff>866775</xdr:rowOff>
    </xdr:to>
    <xdr:pic>
      <xdr:nvPicPr>
        <xdr:cNvPr id="106" name="Picture 11196" descr="сув игр мал Рад птичка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7724775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173</xdr:row>
      <xdr:rowOff>104775</xdr:rowOff>
    </xdr:from>
    <xdr:to>
      <xdr:col>11</xdr:col>
      <xdr:colOff>1419225</xdr:colOff>
      <xdr:row>173</xdr:row>
      <xdr:rowOff>714375</xdr:rowOff>
    </xdr:to>
    <xdr:pic>
      <xdr:nvPicPr>
        <xdr:cNvPr id="107" name="Picture 11200" descr="сув колокол лепной РАД мышка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55638500"/>
          <a:ext cx="1400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174</xdr:row>
      <xdr:rowOff>28575</xdr:rowOff>
    </xdr:from>
    <xdr:to>
      <xdr:col>11</xdr:col>
      <xdr:colOff>1333500</xdr:colOff>
      <xdr:row>174</xdr:row>
      <xdr:rowOff>933450</xdr:rowOff>
    </xdr:to>
    <xdr:pic>
      <xdr:nvPicPr>
        <xdr:cNvPr id="108" name="Picture 11201" descr="сув колокол лепной РАД барашек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56514800"/>
          <a:ext cx="1304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175</xdr:row>
      <xdr:rowOff>28575</xdr:rowOff>
    </xdr:from>
    <xdr:to>
      <xdr:col>11</xdr:col>
      <xdr:colOff>1419225</xdr:colOff>
      <xdr:row>175</xdr:row>
      <xdr:rowOff>762000</xdr:rowOff>
    </xdr:to>
    <xdr:pic>
      <xdr:nvPicPr>
        <xdr:cNvPr id="109" name="Picture 11202" descr="сув колокол лепной РАД бычок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57467300"/>
          <a:ext cx="1381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176</xdr:row>
      <xdr:rowOff>142875</xdr:rowOff>
    </xdr:from>
    <xdr:to>
      <xdr:col>11</xdr:col>
      <xdr:colOff>1419225</xdr:colOff>
      <xdr:row>176</xdr:row>
      <xdr:rowOff>752475</xdr:rowOff>
    </xdr:to>
    <xdr:pic>
      <xdr:nvPicPr>
        <xdr:cNvPr id="110" name="Picture 11203" descr="сув колокол лепной РАД котик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58534100"/>
          <a:ext cx="1409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40</xdr:row>
      <xdr:rowOff>19050</xdr:rowOff>
    </xdr:from>
    <xdr:to>
      <xdr:col>11</xdr:col>
      <xdr:colOff>1419225</xdr:colOff>
      <xdr:row>40</xdr:row>
      <xdr:rowOff>933450</xdr:rowOff>
    </xdr:to>
    <xdr:pic>
      <xdr:nvPicPr>
        <xdr:cNvPr id="111" name="Рисунок 1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1880175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188</xdr:row>
      <xdr:rowOff>9525</xdr:rowOff>
    </xdr:from>
    <xdr:to>
      <xdr:col>11</xdr:col>
      <xdr:colOff>1419225</xdr:colOff>
      <xdr:row>189</xdr:row>
      <xdr:rowOff>0</xdr:rowOff>
    </xdr:to>
    <xdr:pic>
      <xdr:nvPicPr>
        <xdr:cNvPr id="112" name="Рисунок 2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69830750"/>
          <a:ext cx="1323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190</xdr:row>
      <xdr:rowOff>19050</xdr:rowOff>
    </xdr:from>
    <xdr:to>
      <xdr:col>11</xdr:col>
      <xdr:colOff>1419225</xdr:colOff>
      <xdr:row>190</xdr:row>
      <xdr:rowOff>933450</xdr:rowOff>
    </xdr:to>
    <xdr:pic>
      <xdr:nvPicPr>
        <xdr:cNvPr id="113" name="Рисунок 3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71745275"/>
          <a:ext cx="1314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189</xdr:row>
      <xdr:rowOff>19050</xdr:rowOff>
    </xdr:from>
    <xdr:to>
      <xdr:col>11</xdr:col>
      <xdr:colOff>1419225</xdr:colOff>
      <xdr:row>189</xdr:row>
      <xdr:rowOff>942975</xdr:rowOff>
    </xdr:to>
    <xdr:pic>
      <xdr:nvPicPr>
        <xdr:cNvPr id="114" name="Рисунок 4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70792775"/>
          <a:ext cx="1371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66</xdr:row>
      <xdr:rowOff>66675</xdr:rowOff>
    </xdr:from>
    <xdr:to>
      <xdr:col>11</xdr:col>
      <xdr:colOff>1104900</xdr:colOff>
      <xdr:row>66</xdr:row>
      <xdr:rowOff>942975</xdr:rowOff>
    </xdr:to>
    <xdr:pic>
      <xdr:nvPicPr>
        <xdr:cNvPr id="115" name="Picture 13027" descr="сув игрушка бол Петух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5940325"/>
          <a:ext cx="781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185</xdr:row>
      <xdr:rowOff>57150</xdr:rowOff>
    </xdr:from>
    <xdr:to>
      <xdr:col>12</xdr:col>
      <xdr:colOff>19050</xdr:colOff>
      <xdr:row>185</xdr:row>
      <xdr:rowOff>857250</xdr:rowOff>
    </xdr:to>
    <xdr:pic>
      <xdr:nvPicPr>
        <xdr:cNvPr id="116" name="Picture 13030" descr="сув колокол мал фиг Петушок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67020875"/>
          <a:ext cx="1428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98</xdr:row>
      <xdr:rowOff>28575</xdr:rowOff>
    </xdr:from>
    <xdr:to>
      <xdr:col>11</xdr:col>
      <xdr:colOff>1343025</xdr:colOff>
      <xdr:row>98</xdr:row>
      <xdr:rowOff>914400</xdr:rowOff>
    </xdr:to>
    <xdr:pic>
      <xdr:nvPicPr>
        <xdr:cNvPr id="117" name="Picture 34" descr="сувенир амфорка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56297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390525</xdr:colOff>
      <xdr:row>45</xdr:row>
      <xdr:rowOff>47625</xdr:rowOff>
    </xdr:from>
    <xdr:to>
      <xdr:col>11</xdr:col>
      <xdr:colOff>1143000</xdr:colOff>
      <xdr:row>45</xdr:row>
      <xdr:rowOff>904875</xdr:rowOff>
    </xdr:to>
    <xdr:pic>
      <xdr:nvPicPr>
        <xdr:cNvPr id="118" name="Picture 156" descr="12-2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6671250"/>
          <a:ext cx="75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206</xdr:row>
      <xdr:rowOff>19050</xdr:rowOff>
    </xdr:from>
    <xdr:to>
      <xdr:col>11</xdr:col>
      <xdr:colOff>1390650</xdr:colOff>
      <xdr:row>206</xdr:row>
      <xdr:rowOff>933450</xdr:rowOff>
    </xdr:to>
    <xdr:pic>
      <xdr:nvPicPr>
        <xdr:cNvPr id="119" name="Picture 111" descr="13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85480325"/>
          <a:ext cx="12287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207</xdr:row>
      <xdr:rowOff>19050</xdr:rowOff>
    </xdr:from>
    <xdr:to>
      <xdr:col>11</xdr:col>
      <xdr:colOff>1323975</xdr:colOff>
      <xdr:row>207</xdr:row>
      <xdr:rowOff>933450</xdr:rowOff>
    </xdr:to>
    <xdr:pic>
      <xdr:nvPicPr>
        <xdr:cNvPr id="120" name="Рисунок 135" descr="91_1.jpg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86432825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213</xdr:row>
      <xdr:rowOff>19050</xdr:rowOff>
    </xdr:from>
    <xdr:to>
      <xdr:col>11</xdr:col>
      <xdr:colOff>1381125</xdr:colOff>
      <xdr:row>213</xdr:row>
      <xdr:rowOff>933450</xdr:rowOff>
    </xdr:to>
    <xdr:pic>
      <xdr:nvPicPr>
        <xdr:cNvPr id="121" name="Picture 113" descr="16-2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92147825"/>
          <a:ext cx="12287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212</xdr:row>
      <xdr:rowOff>38100</xdr:rowOff>
    </xdr:from>
    <xdr:to>
      <xdr:col>11</xdr:col>
      <xdr:colOff>1323975</xdr:colOff>
      <xdr:row>212</xdr:row>
      <xdr:rowOff>942975</xdr:rowOff>
    </xdr:to>
    <xdr:pic>
      <xdr:nvPicPr>
        <xdr:cNvPr id="122" name="Picture 202" descr="16-1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91214375"/>
          <a:ext cx="12192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208</xdr:row>
      <xdr:rowOff>28575</xdr:rowOff>
    </xdr:from>
    <xdr:to>
      <xdr:col>11</xdr:col>
      <xdr:colOff>1371600</xdr:colOff>
      <xdr:row>208</xdr:row>
      <xdr:rowOff>923925</xdr:rowOff>
    </xdr:to>
    <xdr:pic>
      <xdr:nvPicPr>
        <xdr:cNvPr id="123" name="Picture 242" descr="медаль большая коло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87394850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211</xdr:row>
      <xdr:rowOff>28575</xdr:rowOff>
    </xdr:from>
    <xdr:to>
      <xdr:col>11</xdr:col>
      <xdr:colOff>1409700</xdr:colOff>
      <xdr:row>211</xdr:row>
      <xdr:rowOff>942975</xdr:rowOff>
    </xdr:to>
    <xdr:pic>
      <xdr:nvPicPr>
        <xdr:cNvPr id="124" name="Picture 243" descr="медаль большая валькнут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90252350"/>
          <a:ext cx="1381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210</xdr:row>
      <xdr:rowOff>28575</xdr:rowOff>
    </xdr:from>
    <xdr:to>
      <xdr:col>11</xdr:col>
      <xdr:colOff>1419225</xdr:colOff>
      <xdr:row>210</xdr:row>
      <xdr:rowOff>895350</xdr:rowOff>
    </xdr:to>
    <xdr:pic>
      <xdr:nvPicPr>
        <xdr:cNvPr id="125" name="Picture 244" descr="медаль большая засеянное поле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89299850"/>
          <a:ext cx="1381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209</xdr:row>
      <xdr:rowOff>9525</xdr:rowOff>
    </xdr:from>
    <xdr:to>
      <xdr:col>11</xdr:col>
      <xdr:colOff>1419225</xdr:colOff>
      <xdr:row>209</xdr:row>
      <xdr:rowOff>942975</xdr:rowOff>
    </xdr:to>
    <xdr:pic>
      <xdr:nvPicPr>
        <xdr:cNvPr id="126" name="Picture 245" descr="медаль большая боговник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88328300"/>
          <a:ext cx="1314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158</xdr:row>
      <xdr:rowOff>9525</xdr:rowOff>
    </xdr:from>
    <xdr:to>
      <xdr:col>11</xdr:col>
      <xdr:colOff>1238250</xdr:colOff>
      <xdr:row>158</xdr:row>
      <xdr:rowOff>914400</xdr:rowOff>
    </xdr:to>
    <xdr:pic>
      <xdr:nvPicPr>
        <xdr:cNvPr id="127" name="Picture 296" descr="панно фиг хохлушка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42008225"/>
          <a:ext cx="933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257175</xdr:colOff>
      <xdr:row>159</xdr:row>
      <xdr:rowOff>66675</xdr:rowOff>
    </xdr:from>
    <xdr:to>
      <xdr:col>11</xdr:col>
      <xdr:colOff>1152525</xdr:colOff>
      <xdr:row>159</xdr:row>
      <xdr:rowOff>923925</xdr:rowOff>
    </xdr:to>
    <xdr:pic>
      <xdr:nvPicPr>
        <xdr:cNvPr id="128" name="Picture 297" descr="панно фиг хохол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4301787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140</xdr:row>
      <xdr:rowOff>9525</xdr:rowOff>
    </xdr:from>
    <xdr:to>
      <xdr:col>11</xdr:col>
      <xdr:colOff>1019175</xdr:colOff>
      <xdr:row>140</xdr:row>
      <xdr:rowOff>933450</xdr:rowOff>
    </xdr:to>
    <xdr:pic>
      <xdr:nvPicPr>
        <xdr:cNvPr id="129" name="Picture 298" descr="подвеска настен бол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24863225"/>
          <a:ext cx="600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141</xdr:row>
      <xdr:rowOff>19050</xdr:rowOff>
    </xdr:from>
    <xdr:to>
      <xdr:col>11</xdr:col>
      <xdr:colOff>1390650</xdr:colOff>
      <xdr:row>141</xdr:row>
      <xdr:rowOff>904875</xdr:rowOff>
    </xdr:to>
    <xdr:pic>
      <xdr:nvPicPr>
        <xdr:cNvPr id="130" name="Picture 13018" descr="подвеска настенная Ангел на облаке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25825250"/>
          <a:ext cx="13239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76</xdr:row>
      <xdr:rowOff>28575</xdr:rowOff>
    </xdr:from>
    <xdr:to>
      <xdr:col>11</xdr:col>
      <xdr:colOff>1266825</xdr:colOff>
      <xdr:row>76</xdr:row>
      <xdr:rowOff>933450</xdr:rowOff>
    </xdr:to>
    <xdr:pic>
      <xdr:nvPicPr>
        <xdr:cNvPr id="131" name="Picture 194" descr="34-3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65427225"/>
          <a:ext cx="11239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74</xdr:row>
      <xdr:rowOff>38100</xdr:rowOff>
    </xdr:from>
    <xdr:to>
      <xdr:col>11</xdr:col>
      <xdr:colOff>1381125</xdr:colOff>
      <xdr:row>74</xdr:row>
      <xdr:rowOff>942975</xdr:rowOff>
    </xdr:to>
    <xdr:pic>
      <xdr:nvPicPr>
        <xdr:cNvPr id="132" name="Picture 195" descr="34-1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3531750"/>
          <a:ext cx="1209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75</xdr:row>
      <xdr:rowOff>47625</xdr:rowOff>
    </xdr:from>
    <xdr:to>
      <xdr:col>11</xdr:col>
      <xdr:colOff>1200150</xdr:colOff>
      <xdr:row>75</xdr:row>
      <xdr:rowOff>923925</xdr:rowOff>
    </xdr:to>
    <xdr:pic>
      <xdr:nvPicPr>
        <xdr:cNvPr id="133" name="Picture 196" descr="34-2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449377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99</xdr:row>
      <xdr:rowOff>9525</xdr:rowOff>
    </xdr:from>
    <xdr:to>
      <xdr:col>11</xdr:col>
      <xdr:colOff>1390650</xdr:colOff>
      <xdr:row>99</xdr:row>
      <xdr:rowOff>885825</xdr:rowOff>
    </xdr:to>
    <xdr:pic>
      <xdr:nvPicPr>
        <xdr:cNvPr id="134" name="Picture 197" descr="35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86563200"/>
          <a:ext cx="13430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161</xdr:row>
      <xdr:rowOff>142875</xdr:rowOff>
    </xdr:from>
    <xdr:to>
      <xdr:col>11</xdr:col>
      <xdr:colOff>1162050</xdr:colOff>
      <xdr:row>161</xdr:row>
      <xdr:rowOff>885825</xdr:rowOff>
    </xdr:to>
    <xdr:pic>
      <xdr:nvPicPr>
        <xdr:cNvPr id="135" name="Picture 19" descr="сувенир домовенок-1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4246600"/>
          <a:ext cx="97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51</xdr:row>
      <xdr:rowOff>76200</xdr:rowOff>
    </xdr:from>
    <xdr:to>
      <xdr:col>11</xdr:col>
      <xdr:colOff>1171575</xdr:colOff>
      <xdr:row>51</xdr:row>
      <xdr:rowOff>942975</xdr:rowOff>
    </xdr:to>
    <xdr:pic>
      <xdr:nvPicPr>
        <xdr:cNvPr id="136" name="Picture 37" descr="zvonnic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clrChange>
            <a:clrFrom>
              <a:srgbClr val="E5E7DC"/>
            </a:clrFrom>
            <a:clrTo>
              <a:srgbClr val="E5E7D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16623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67</xdr:row>
      <xdr:rowOff>9525</xdr:rowOff>
    </xdr:from>
    <xdr:to>
      <xdr:col>11</xdr:col>
      <xdr:colOff>1400175</xdr:colOff>
      <xdr:row>67</xdr:row>
      <xdr:rowOff>904875</xdr:rowOff>
    </xdr:to>
    <xdr:pic>
      <xdr:nvPicPr>
        <xdr:cNvPr id="137" name="Picture 121" descr="игр бол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56835675"/>
          <a:ext cx="1219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457200</xdr:colOff>
      <xdr:row>69</xdr:row>
      <xdr:rowOff>76200</xdr:rowOff>
    </xdr:from>
    <xdr:to>
      <xdr:col>11</xdr:col>
      <xdr:colOff>1085850</xdr:colOff>
      <xdr:row>69</xdr:row>
      <xdr:rowOff>923925</xdr:rowOff>
    </xdr:to>
    <xdr:pic>
      <xdr:nvPicPr>
        <xdr:cNvPr id="138" name="Picture 141" descr="9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58807350"/>
          <a:ext cx="6286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419100</xdr:colOff>
      <xdr:row>70</xdr:row>
      <xdr:rowOff>28575</xdr:rowOff>
    </xdr:from>
    <xdr:to>
      <xdr:col>11</xdr:col>
      <xdr:colOff>1066800</xdr:colOff>
      <xdr:row>70</xdr:row>
      <xdr:rowOff>876300</xdr:rowOff>
    </xdr:to>
    <xdr:pic>
      <xdr:nvPicPr>
        <xdr:cNvPr id="139" name="Picture 144" descr="DSCN0368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9712225"/>
          <a:ext cx="647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71</xdr:row>
      <xdr:rowOff>0</xdr:rowOff>
    </xdr:from>
    <xdr:to>
      <xdr:col>11</xdr:col>
      <xdr:colOff>1190625</xdr:colOff>
      <xdr:row>72</xdr:row>
      <xdr:rowOff>0</xdr:rowOff>
    </xdr:to>
    <xdr:pic>
      <xdr:nvPicPr>
        <xdr:cNvPr id="140" name="Picture 71" descr="сув игрушка бол-14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0636150"/>
          <a:ext cx="828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72</xdr:row>
      <xdr:rowOff>0</xdr:rowOff>
    </xdr:from>
    <xdr:to>
      <xdr:col>11</xdr:col>
      <xdr:colOff>1019175</xdr:colOff>
      <xdr:row>72</xdr:row>
      <xdr:rowOff>933450</xdr:rowOff>
    </xdr:to>
    <xdr:pic>
      <xdr:nvPicPr>
        <xdr:cNvPr id="141" name="Picture 124" descr="45-18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15886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73</xdr:row>
      <xdr:rowOff>47625</xdr:rowOff>
    </xdr:from>
    <xdr:to>
      <xdr:col>11</xdr:col>
      <xdr:colOff>1381125</xdr:colOff>
      <xdr:row>73</xdr:row>
      <xdr:rowOff>942975</xdr:rowOff>
    </xdr:to>
    <xdr:pic>
      <xdr:nvPicPr>
        <xdr:cNvPr id="142" name="Picture 128" descr="45-21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25887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390525</xdr:colOff>
      <xdr:row>68</xdr:row>
      <xdr:rowOff>28575</xdr:rowOff>
    </xdr:from>
    <xdr:to>
      <xdr:col>11</xdr:col>
      <xdr:colOff>923925</xdr:colOff>
      <xdr:row>68</xdr:row>
      <xdr:rowOff>942975</xdr:rowOff>
    </xdr:to>
    <xdr:pic>
      <xdr:nvPicPr>
        <xdr:cNvPr id="143" name="Picture 251" descr="сув игр бол Кузьмич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7807225"/>
          <a:ext cx="533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110</xdr:row>
      <xdr:rowOff>66675</xdr:rowOff>
    </xdr:from>
    <xdr:to>
      <xdr:col>11</xdr:col>
      <xdr:colOff>1247775</xdr:colOff>
      <xdr:row>110</xdr:row>
      <xdr:rowOff>800100</xdr:rowOff>
    </xdr:to>
    <xdr:pic>
      <xdr:nvPicPr>
        <xdr:cNvPr id="144" name="Picture 146" descr="DSCN0374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97097850"/>
          <a:ext cx="98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112</xdr:row>
      <xdr:rowOff>152400</xdr:rowOff>
    </xdr:from>
    <xdr:to>
      <xdr:col>11</xdr:col>
      <xdr:colOff>1362075</xdr:colOff>
      <xdr:row>112</xdr:row>
      <xdr:rowOff>914400</xdr:rowOff>
    </xdr:to>
    <xdr:pic>
      <xdr:nvPicPr>
        <xdr:cNvPr id="145" name="Picture 72" descr="сув игрушка мал-2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99088575"/>
          <a:ext cx="10477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115</xdr:row>
      <xdr:rowOff>9525</xdr:rowOff>
    </xdr:from>
    <xdr:to>
      <xdr:col>11</xdr:col>
      <xdr:colOff>1381125</xdr:colOff>
      <xdr:row>115</xdr:row>
      <xdr:rowOff>942975</xdr:rowOff>
    </xdr:to>
    <xdr:pic>
      <xdr:nvPicPr>
        <xdr:cNvPr id="146" name="Picture 184" descr="46-20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1803200"/>
          <a:ext cx="13525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116</xdr:row>
      <xdr:rowOff>28575</xdr:rowOff>
    </xdr:from>
    <xdr:to>
      <xdr:col>11</xdr:col>
      <xdr:colOff>1419225</xdr:colOff>
      <xdr:row>116</xdr:row>
      <xdr:rowOff>838200</xdr:rowOff>
    </xdr:to>
    <xdr:pic>
      <xdr:nvPicPr>
        <xdr:cNvPr id="147" name="Picture 185" descr="46-21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2774750"/>
          <a:ext cx="1352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111</xdr:row>
      <xdr:rowOff>152400</xdr:rowOff>
    </xdr:from>
    <xdr:to>
      <xdr:col>11</xdr:col>
      <xdr:colOff>1419225</xdr:colOff>
      <xdr:row>111</xdr:row>
      <xdr:rowOff>723900</xdr:rowOff>
    </xdr:to>
    <xdr:pic>
      <xdr:nvPicPr>
        <xdr:cNvPr id="148" name="Picture 13015" descr="сув игрушка мал Совушка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981360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114</xdr:row>
      <xdr:rowOff>28575</xdr:rowOff>
    </xdr:from>
    <xdr:to>
      <xdr:col>11</xdr:col>
      <xdr:colOff>1419225</xdr:colOff>
      <xdr:row>114</xdr:row>
      <xdr:rowOff>752475</xdr:rowOff>
    </xdr:to>
    <xdr:pic>
      <xdr:nvPicPr>
        <xdr:cNvPr id="149" name="Рисунок 1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0869750"/>
          <a:ext cx="1400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113</xdr:row>
      <xdr:rowOff>66675</xdr:rowOff>
    </xdr:from>
    <xdr:to>
      <xdr:col>12</xdr:col>
      <xdr:colOff>0</xdr:colOff>
      <xdr:row>113</xdr:row>
      <xdr:rowOff>790575</xdr:rowOff>
    </xdr:to>
    <xdr:pic>
      <xdr:nvPicPr>
        <xdr:cNvPr id="150" name="Рисунок 2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99955350"/>
          <a:ext cx="1400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132</xdr:row>
      <xdr:rowOff>28575</xdr:rowOff>
    </xdr:from>
    <xdr:to>
      <xdr:col>11</xdr:col>
      <xdr:colOff>1295400</xdr:colOff>
      <xdr:row>132</xdr:row>
      <xdr:rowOff>828675</xdr:rowOff>
    </xdr:to>
    <xdr:pic>
      <xdr:nvPicPr>
        <xdr:cNvPr id="151" name="Picture 50" descr="сув игрушка сред-4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1801475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390525</xdr:colOff>
      <xdr:row>133</xdr:row>
      <xdr:rowOff>66675</xdr:rowOff>
    </xdr:from>
    <xdr:to>
      <xdr:col>11</xdr:col>
      <xdr:colOff>1247775</xdr:colOff>
      <xdr:row>133</xdr:row>
      <xdr:rowOff>914400</xdr:rowOff>
    </xdr:to>
    <xdr:pic>
      <xdr:nvPicPr>
        <xdr:cNvPr id="152" name="Picture 139" descr="DSCN0373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19005350"/>
          <a:ext cx="857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136</xdr:row>
      <xdr:rowOff>38100</xdr:rowOff>
    </xdr:from>
    <xdr:to>
      <xdr:col>11</xdr:col>
      <xdr:colOff>1419225</xdr:colOff>
      <xdr:row>136</xdr:row>
      <xdr:rowOff>942975</xdr:rowOff>
    </xdr:to>
    <xdr:pic>
      <xdr:nvPicPr>
        <xdr:cNvPr id="153" name="Picture 192" descr="47-8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21834275"/>
          <a:ext cx="1390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134</xdr:row>
      <xdr:rowOff>104775</xdr:rowOff>
    </xdr:from>
    <xdr:to>
      <xdr:col>12</xdr:col>
      <xdr:colOff>0</xdr:colOff>
      <xdr:row>134</xdr:row>
      <xdr:rowOff>752475</xdr:rowOff>
    </xdr:to>
    <xdr:pic>
      <xdr:nvPicPr>
        <xdr:cNvPr id="154" name="Рисунок 3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19995950"/>
          <a:ext cx="1409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135</xdr:row>
      <xdr:rowOff>95250</xdr:rowOff>
    </xdr:from>
    <xdr:to>
      <xdr:col>11</xdr:col>
      <xdr:colOff>1419225</xdr:colOff>
      <xdr:row>135</xdr:row>
      <xdr:rowOff>790575</xdr:rowOff>
    </xdr:to>
    <xdr:pic>
      <xdr:nvPicPr>
        <xdr:cNvPr id="155" name="Рисунок 4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20938925"/>
          <a:ext cx="1400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162</xdr:row>
      <xdr:rowOff>38100</xdr:rowOff>
    </xdr:from>
    <xdr:to>
      <xdr:col>11</xdr:col>
      <xdr:colOff>1247775</xdr:colOff>
      <xdr:row>162</xdr:row>
      <xdr:rowOff>904875</xdr:rowOff>
    </xdr:to>
    <xdr:pic>
      <xdr:nvPicPr>
        <xdr:cNvPr id="156" name="Picture 159" descr="Изображение 051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5094325"/>
          <a:ext cx="9525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163</xdr:row>
      <xdr:rowOff>9525</xdr:rowOff>
    </xdr:from>
    <xdr:to>
      <xdr:col>11</xdr:col>
      <xdr:colOff>1409700</xdr:colOff>
      <xdr:row>163</xdr:row>
      <xdr:rowOff>933450</xdr:rowOff>
    </xdr:to>
    <xdr:pic>
      <xdr:nvPicPr>
        <xdr:cNvPr id="157" name="Picture 198" descr="51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46018250"/>
          <a:ext cx="1266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171</xdr:row>
      <xdr:rowOff>66675</xdr:rowOff>
    </xdr:from>
    <xdr:to>
      <xdr:col>11</xdr:col>
      <xdr:colOff>1009650</xdr:colOff>
      <xdr:row>171</xdr:row>
      <xdr:rowOff>923925</xdr:rowOff>
    </xdr:to>
    <xdr:pic>
      <xdr:nvPicPr>
        <xdr:cNvPr id="158" name="Picture 84" descr="колокольчик бол фигур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53695400"/>
          <a:ext cx="647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323850</xdr:colOff>
      <xdr:row>172</xdr:row>
      <xdr:rowOff>9525</xdr:rowOff>
    </xdr:from>
    <xdr:to>
      <xdr:col>11</xdr:col>
      <xdr:colOff>1362075</xdr:colOff>
      <xdr:row>172</xdr:row>
      <xdr:rowOff>914400</xdr:rowOff>
    </xdr:to>
    <xdr:pic>
      <xdr:nvPicPr>
        <xdr:cNvPr id="159" name="Picture 13022" descr="сув колокол бол фиг Ангел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54590750"/>
          <a:ext cx="1038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178</xdr:row>
      <xdr:rowOff>9525</xdr:rowOff>
    </xdr:from>
    <xdr:to>
      <xdr:col>11</xdr:col>
      <xdr:colOff>1057275</xdr:colOff>
      <xdr:row>178</xdr:row>
      <xdr:rowOff>942975</xdr:rowOff>
    </xdr:to>
    <xdr:pic>
      <xdr:nvPicPr>
        <xdr:cNvPr id="160" name="Picture 299" descr="сув колок лепной-хохлушка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60305750"/>
          <a:ext cx="6953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177</xdr:row>
      <xdr:rowOff>9525</xdr:rowOff>
    </xdr:from>
    <xdr:to>
      <xdr:col>11</xdr:col>
      <xdr:colOff>923925</xdr:colOff>
      <xdr:row>177</xdr:row>
      <xdr:rowOff>933450</xdr:rowOff>
    </xdr:to>
    <xdr:pic>
      <xdr:nvPicPr>
        <xdr:cNvPr id="161" name="Picture 300" descr="сув колок лепной-хохол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59353250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352425</xdr:colOff>
      <xdr:row>181</xdr:row>
      <xdr:rowOff>9525</xdr:rowOff>
    </xdr:from>
    <xdr:to>
      <xdr:col>11</xdr:col>
      <xdr:colOff>981075</xdr:colOff>
      <xdr:row>181</xdr:row>
      <xdr:rowOff>885825</xdr:rowOff>
    </xdr:to>
    <xdr:pic>
      <xdr:nvPicPr>
        <xdr:cNvPr id="162" name="Picture 13025" descr="сув колокол лепной Хрюша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63163250"/>
          <a:ext cx="628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381000</xdr:colOff>
      <xdr:row>180</xdr:row>
      <xdr:rowOff>9525</xdr:rowOff>
    </xdr:from>
    <xdr:to>
      <xdr:col>11</xdr:col>
      <xdr:colOff>923925</xdr:colOff>
      <xdr:row>180</xdr:row>
      <xdr:rowOff>923925</xdr:rowOff>
    </xdr:to>
    <xdr:pic>
      <xdr:nvPicPr>
        <xdr:cNvPr id="163" name="Picture 13026" descr="сув колокол лепной Кот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210750"/>
          <a:ext cx="542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182</xdr:row>
      <xdr:rowOff>152400</xdr:rowOff>
    </xdr:from>
    <xdr:to>
      <xdr:col>11</xdr:col>
      <xdr:colOff>1114425</xdr:colOff>
      <xdr:row>182</xdr:row>
      <xdr:rowOff>828675</xdr:rowOff>
    </xdr:to>
    <xdr:pic>
      <xdr:nvPicPr>
        <xdr:cNvPr id="164" name="Picture 27" descr="колокольчик мал-1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4258625"/>
          <a:ext cx="838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186</xdr:row>
      <xdr:rowOff>57150</xdr:rowOff>
    </xdr:from>
    <xdr:to>
      <xdr:col>11</xdr:col>
      <xdr:colOff>1314450</xdr:colOff>
      <xdr:row>186</xdr:row>
      <xdr:rowOff>923925</xdr:rowOff>
    </xdr:to>
    <xdr:pic>
      <xdr:nvPicPr>
        <xdr:cNvPr id="165" name="Picture 190" descr="55-4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67973375"/>
          <a:ext cx="12287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428625</xdr:colOff>
      <xdr:row>53</xdr:row>
      <xdr:rowOff>38100</xdr:rowOff>
    </xdr:from>
    <xdr:to>
      <xdr:col>11</xdr:col>
      <xdr:colOff>1076325</xdr:colOff>
      <xdr:row>53</xdr:row>
      <xdr:rowOff>895350</xdr:rowOff>
    </xdr:to>
    <xdr:pic>
      <xdr:nvPicPr>
        <xdr:cNvPr id="166" name="Picture 13" descr="сувенир красавица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3529250"/>
          <a:ext cx="647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100</xdr:row>
      <xdr:rowOff>142875</xdr:rowOff>
    </xdr:from>
    <xdr:to>
      <xdr:col>11</xdr:col>
      <xdr:colOff>1381125</xdr:colOff>
      <xdr:row>100</xdr:row>
      <xdr:rowOff>895350</xdr:rowOff>
    </xdr:to>
    <xdr:pic>
      <xdr:nvPicPr>
        <xdr:cNvPr id="167" name="Picture 14" descr="сувенир крыночка-1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7649050"/>
          <a:ext cx="1114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101</xdr:row>
      <xdr:rowOff>47625</xdr:rowOff>
    </xdr:from>
    <xdr:to>
      <xdr:col>11</xdr:col>
      <xdr:colOff>1304925</xdr:colOff>
      <xdr:row>101</xdr:row>
      <xdr:rowOff>857250</xdr:rowOff>
    </xdr:to>
    <xdr:pic>
      <xdr:nvPicPr>
        <xdr:cNvPr id="168" name="Picture 36" descr="кувшин мал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8506300"/>
          <a:ext cx="1076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102</xdr:row>
      <xdr:rowOff>28575</xdr:rowOff>
    </xdr:from>
    <xdr:to>
      <xdr:col>11</xdr:col>
      <xdr:colOff>1323975</xdr:colOff>
      <xdr:row>102</xdr:row>
      <xdr:rowOff>933450</xdr:rowOff>
    </xdr:to>
    <xdr:pic>
      <xdr:nvPicPr>
        <xdr:cNvPr id="169" name="Picture 82" descr="кувшин бол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8943975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63</xdr:row>
      <xdr:rowOff>9525</xdr:rowOff>
    </xdr:from>
    <xdr:to>
      <xdr:col>11</xdr:col>
      <xdr:colOff>1400175</xdr:colOff>
      <xdr:row>63</xdr:row>
      <xdr:rowOff>933450</xdr:rowOff>
    </xdr:to>
    <xdr:pic>
      <xdr:nvPicPr>
        <xdr:cNvPr id="170" name="Picture 101" descr="сув кузя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5302567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600075</xdr:colOff>
      <xdr:row>54</xdr:row>
      <xdr:rowOff>38100</xdr:rowOff>
    </xdr:from>
    <xdr:to>
      <xdr:col>11</xdr:col>
      <xdr:colOff>876300</xdr:colOff>
      <xdr:row>54</xdr:row>
      <xdr:rowOff>923925</xdr:rowOff>
    </xdr:to>
    <xdr:pic>
      <xdr:nvPicPr>
        <xdr:cNvPr id="171" name="Picture 253" descr="сув лев Арчи бол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4481750"/>
          <a:ext cx="2762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102</xdr:row>
      <xdr:rowOff>952500</xdr:rowOff>
    </xdr:from>
    <xdr:to>
      <xdr:col>11</xdr:col>
      <xdr:colOff>1400175</xdr:colOff>
      <xdr:row>103</xdr:row>
      <xdr:rowOff>923925</xdr:rowOff>
    </xdr:to>
    <xdr:pic>
      <xdr:nvPicPr>
        <xdr:cNvPr id="172" name="Picture 173" descr="DSCN4648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036367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466725</xdr:colOff>
      <xdr:row>195</xdr:row>
      <xdr:rowOff>47625</xdr:rowOff>
    </xdr:from>
    <xdr:to>
      <xdr:col>11</xdr:col>
      <xdr:colOff>1095375</xdr:colOff>
      <xdr:row>195</xdr:row>
      <xdr:rowOff>885825</xdr:rowOff>
    </xdr:to>
    <xdr:pic>
      <xdr:nvPicPr>
        <xdr:cNvPr id="173" name="Picture 35" descr="сувенир подкова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75783875"/>
          <a:ext cx="628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196</xdr:row>
      <xdr:rowOff>9525</xdr:rowOff>
    </xdr:from>
    <xdr:to>
      <xdr:col>11</xdr:col>
      <xdr:colOff>1343025</xdr:colOff>
      <xdr:row>196</xdr:row>
      <xdr:rowOff>933450</xdr:rowOff>
    </xdr:to>
    <xdr:pic>
      <xdr:nvPicPr>
        <xdr:cNvPr id="174" name="Picture 102" descr="сув подкова мал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7669827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409575</xdr:colOff>
      <xdr:row>197</xdr:row>
      <xdr:rowOff>66675</xdr:rowOff>
    </xdr:from>
    <xdr:to>
      <xdr:col>11</xdr:col>
      <xdr:colOff>1066800</xdr:colOff>
      <xdr:row>197</xdr:row>
      <xdr:rowOff>942975</xdr:rowOff>
    </xdr:to>
    <xdr:pic>
      <xdr:nvPicPr>
        <xdr:cNvPr id="175" name="Picture 23" descr="сувенир подкова с 1 кол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77707925"/>
          <a:ext cx="657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485775</xdr:colOff>
      <xdr:row>199</xdr:row>
      <xdr:rowOff>47625</xdr:rowOff>
    </xdr:from>
    <xdr:to>
      <xdr:col>11</xdr:col>
      <xdr:colOff>1114425</xdr:colOff>
      <xdr:row>199</xdr:row>
      <xdr:rowOff>904875</xdr:rowOff>
    </xdr:to>
    <xdr:pic>
      <xdr:nvPicPr>
        <xdr:cNvPr id="176" name="Picture 24" descr="сувенир подкова с 4 кол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79593875"/>
          <a:ext cx="628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194</xdr:row>
      <xdr:rowOff>28575</xdr:rowOff>
    </xdr:from>
    <xdr:to>
      <xdr:col>11</xdr:col>
      <xdr:colOff>1343025</xdr:colOff>
      <xdr:row>194</xdr:row>
      <xdr:rowOff>942975</xdr:rowOff>
    </xdr:to>
    <xdr:pic>
      <xdr:nvPicPr>
        <xdr:cNvPr id="177" name="Picture 153" descr="71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74812325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171450</xdr:colOff>
      <xdr:row>214</xdr:row>
      <xdr:rowOff>257175</xdr:rowOff>
    </xdr:from>
    <xdr:to>
      <xdr:col>11</xdr:col>
      <xdr:colOff>1295400</xdr:colOff>
      <xdr:row>214</xdr:row>
      <xdr:rowOff>923925</xdr:rowOff>
    </xdr:to>
    <xdr:pic>
      <xdr:nvPicPr>
        <xdr:cNvPr id="178" name="Picture 1" descr="78-2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93338450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214</xdr:row>
      <xdr:rowOff>19050</xdr:rowOff>
    </xdr:from>
    <xdr:to>
      <xdr:col>11</xdr:col>
      <xdr:colOff>1238250</xdr:colOff>
      <xdr:row>214</xdr:row>
      <xdr:rowOff>542925</xdr:rowOff>
    </xdr:to>
    <xdr:pic>
      <xdr:nvPicPr>
        <xdr:cNvPr id="179" name="Picture 67" descr="свисток мал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93100325"/>
          <a:ext cx="1085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87</xdr:row>
      <xdr:rowOff>19050</xdr:rowOff>
    </xdr:from>
    <xdr:to>
      <xdr:col>11</xdr:col>
      <xdr:colOff>1114425</xdr:colOff>
      <xdr:row>87</xdr:row>
      <xdr:rowOff>914400</xdr:rowOff>
    </xdr:to>
    <xdr:pic>
      <xdr:nvPicPr>
        <xdr:cNvPr id="180" name="Рисунок 144" descr="74-3_1.jpg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5895200"/>
          <a:ext cx="838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88</xdr:row>
      <xdr:rowOff>47625</xdr:rowOff>
    </xdr:from>
    <xdr:to>
      <xdr:col>11</xdr:col>
      <xdr:colOff>1285875</xdr:colOff>
      <xdr:row>88</xdr:row>
      <xdr:rowOff>904875</xdr:rowOff>
    </xdr:to>
    <xdr:pic>
      <xdr:nvPicPr>
        <xdr:cNvPr id="181" name="Picture 211" descr="DSCN6747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87627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89</xdr:row>
      <xdr:rowOff>28575</xdr:rowOff>
    </xdr:from>
    <xdr:to>
      <xdr:col>11</xdr:col>
      <xdr:colOff>1381125</xdr:colOff>
      <xdr:row>89</xdr:row>
      <xdr:rowOff>895350</xdr:rowOff>
    </xdr:to>
    <xdr:pic>
      <xdr:nvPicPr>
        <xdr:cNvPr id="182" name="Picture 260" descr="Безимени-24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77809725"/>
          <a:ext cx="1304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628650</xdr:colOff>
      <xdr:row>55</xdr:row>
      <xdr:rowOff>114300</xdr:rowOff>
    </xdr:from>
    <xdr:to>
      <xdr:col>11</xdr:col>
      <xdr:colOff>847725</xdr:colOff>
      <xdr:row>55</xdr:row>
      <xdr:rowOff>819150</xdr:rowOff>
    </xdr:to>
    <xdr:pic>
      <xdr:nvPicPr>
        <xdr:cNvPr id="183" name="Picture 279" descr="сув лев Арчи бол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5510450"/>
          <a:ext cx="219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52</xdr:row>
      <xdr:rowOff>38100</xdr:rowOff>
    </xdr:from>
    <xdr:to>
      <xdr:col>11</xdr:col>
      <xdr:colOff>1209675</xdr:colOff>
      <xdr:row>52</xdr:row>
      <xdr:rowOff>904875</xdr:rowOff>
    </xdr:to>
    <xdr:pic>
      <xdr:nvPicPr>
        <xdr:cNvPr id="184" name="Picture 37" descr="zvonnic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clrChange>
            <a:clrFrom>
              <a:srgbClr val="E5E7DC"/>
            </a:clrFrom>
            <a:clrTo>
              <a:srgbClr val="E5E7D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25767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683000" cy="899583"/>
    <xdr:sp macro="" textlink="">
      <xdr:nvSpPr>
        <xdr:cNvPr id="185" name="Овальная выноска 184">
          <a:extLst/>
        </xdr:cNvPr>
        <xdr:cNvSpPr/>
      </xdr:nvSpPr>
      <xdr:spPr bwMode="auto">
        <a:xfrm>
          <a:off x="0" y="0"/>
          <a:ext cx="3683000" cy="899583"/>
        </a:xfrm>
        <a:prstGeom prst="wedgeEllipseCallout">
          <a:avLst>
            <a:gd name="adj1" fmla="val -28058"/>
            <a:gd name="adj2" fmla="val 74619"/>
          </a:avLst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>
          <a:noAutofit/>
        </a:bodyPr>
        <a:lstStyle/>
        <a:p>
          <a:pPr algn="ctr" rtl="0"/>
          <a:r>
            <a:rPr lang="ru-RU" sz="900" b="0" i="0" u="none" strike="noStrike" baseline="0">
              <a:solidFill>
                <a:srgbClr val="00B0F0"/>
              </a:solidFill>
              <a:latin typeface="Arial Cyr"/>
              <a:cs typeface="Arial Cyr"/>
            </a:rPr>
            <a:t>Вы можете отфильтровать изделия по нужному вам признаку, нажав на треугольник в желтой строке и выбрав в выпадающем списке нужный вариант</a:t>
          </a:r>
        </a:p>
      </xdr:txBody>
    </xdr:sp>
    <xdr:clientData/>
  </xdr:oneCellAnchor>
  <xdr:twoCellAnchor>
    <xdr:from>
      <xdr:col>16</xdr:col>
      <xdr:colOff>21168</xdr:colOff>
      <xdr:row>2</xdr:row>
      <xdr:rowOff>52917</xdr:rowOff>
    </xdr:from>
    <xdr:to>
      <xdr:col>18</xdr:col>
      <xdr:colOff>465668</xdr:colOff>
      <xdr:row>4</xdr:row>
      <xdr:rowOff>74083</xdr:rowOff>
    </xdr:to>
    <xdr:sp macro="" textlink="">
      <xdr:nvSpPr>
        <xdr:cNvPr id="186" name="Стрелка влево 185">
          <a:hlinkClick xmlns:r="http://schemas.openxmlformats.org/officeDocument/2006/relationships" r:id="rId183"/>
          <a:extLst/>
        </xdr:cNvPr>
        <xdr:cNvSpPr/>
      </xdr:nvSpPr>
      <xdr:spPr bwMode="auto">
        <a:xfrm>
          <a:off x="10193868" y="443442"/>
          <a:ext cx="1120775" cy="383116"/>
        </a:xfrm>
        <a:prstGeom prst="leftArrow">
          <a:avLst/>
        </a:prstGeom>
        <a:solidFill>
          <a:srgbClr val="FFFF00"/>
        </a:solidFill>
        <a:ln w="57150" cmpd="thickThin">
          <a:solidFill>
            <a:srgbClr val="7030A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/>
        <a:lstStyle/>
        <a:p>
          <a:pPr algn="ctr" rtl="0"/>
          <a:r>
            <a:rPr lang="ru-RU" sz="1000" b="1" i="1" u="none" strike="noStrike" baseline="0">
              <a:solidFill>
                <a:srgbClr val="00B0F0"/>
              </a:solidFill>
              <a:latin typeface="Arial Cyr"/>
              <a:cs typeface="Arial Cyr"/>
            </a:rPr>
            <a:t>в каталог</a:t>
          </a:r>
        </a:p>
      </xdr:txBody>
    </xdr:sp>
    <xdr:clientData/>
  </xdr:twoCellAnchor>
  <xdr:twoCellAnchor>
    <xdr:from>
      <xdr:col>11</xdr:col>
      <xdr:colOff>104775</xdr:colOff>
      <xdr:row>10</xdr:row>
      <xdr:rowOff>19050</xdr:rowOff>
    </xdr:from>
    <xdr:to>
      <xdr:col>11</xdr:col>
      <xdr:colOff>1419225</xdr:colOff>
      <xdr:row>10</xdr:row>
      <xdr:rowOff>942975</xdr:rowOff>
    </xdr:to>
    <xdr:pic>
      <xdr:nvPicPr>
        <xdr:cNvPr id="187" name="Picture 299" descr="сув большой собака радуга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810125"/>
          <a:ext cx="1314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</xdr:row>
      <xdr:rowOff>85725</xdr:rowOff>
    </xdr:from>
    <xdr:to>
      <xdr:col>11</xdr:col>
      <xdr:colOff>1409700</xdr:colOff>
      <xdr:row>15</xdr:row>
      <xdr:rowOff>733425</xdr:rowOff>
    </xdr:to>
    <xdr:pic>
      <xdr:nvPicPr>
        <xdr:cNvPr id="188" name="Рисунок 1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639300"/>
          <a:ext cx="1381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12</xdr:row>
      <xdr:rowOff>114300</xdr:rowOff>
    </xdr:from>
    <xdr:to>
      <xdr:col>11</xdr:col>
      <xdr:colOff>1409700</xdr:colOff>
      <xdr:row>12</xdr:row>
      <xdr:rowOff>800100</xdr:rowOff>
    </xdr:to>
    <xdr:pic>
      <xdr:nvPicPr>
        <xdr:cNvPr id="189" name="Рисунок 2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6810375"/>
          <a:ext cx="1400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43</xdr:row>
      <xdr:rowOff>28575</xdr:rowOff>
    </xdr:from>
    <xdr:to>
      <xdr:col>11</xdr:col>
      <xdr:colOff>1390650</xdr:colOff>
      <xdr:row>43</xdr:row>
      <xdr:rowOff>942975</xdr:rowOff>
    </xdr:to>
    <xdr:pic>
      <xdr:nvPicPr>
        <xdr:cNvPr id="190" name="Рисунок 3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4747200"/>
          <a:ext cx="1381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44</xdr:row>
      <xdr:rowOff>38100</xdr:rowOff>
    </xdr:from>
    <xdr:to>
      <xdr:col>11</xdr:col>
      <xdr:colOff>1390650</xdr:colOff>
      <xdr:row>44</xdr:row>
      <xdr:rowOff>876300</xdr:rowOff>
    </xdr:to>
    <xdr:pic>
      <xdr:nvPicPr>
        <xdr:cNvPr id="191" name="Рисунок 4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5709225"/>
          <a:ext cx="13811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34</xdr:row>
      <xdr:rowOff>9525</xdr:rowOff>
    </xdr:from>
    <xdr:to>
      <xdr:col>11</xdr:col>
      <xdr:colOff>1371600</xdr:colOff>
      <xdr:row>34</xdr:row>
      <xdr:rowOff>942975</xdr:rowOff>
    </xdr:to>
    <xdr:pic>
      <xdr:nvPicPr>
        <xdr:cNvPr id="192" name="Рисунок 5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6155650"/>
          <a:ext cx="1257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11</xdr:row>
      <xdr:rowOff>28575</xdr:rowOff>
    </xdr:from>
    <xdr:to>
      <xdr:col>11</xdr:col>
      <xdr:colOff>1371600</xdr:colOff>
      <xdr:row>11</xdr:row>
      <xdr:rowOff>866775</xdr:rowOff>
    </xdr:to>
    <xdr:pic>
      <xdr:nvPicPr>
        <xdr:cNvPr id="193" name="Рисунок 1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772150"/>
          <a:ext cx="13239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109</xdr:row>
      <xdr:rowOff>38100</xdr:rowOff>
    </xdr:from>
    <xdr:to>
      <xdr:col>11</xdr:col>
      <xdr:colOff>1371600</xdr:colOff>
      <xdr:row>109</xdr:row>
      <xdr:rowOff>933450</xdr:rowOff>
    </xdr:to>
    <xdr:pic>
      <xdr:nvPicPr>
        <xdr:cNvPr id="194" name="Рисунок 2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611677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128</xdr:row>
      <xdr:rowOff>114300</xdr:rowOff>
    </xdr:from>
    <xdr:to>
      <xdr:col>11</xdr:col>
      <xdr:colOff>1409700</xdr:colOff>
      <xdr:row>128</xdr:row>
      <xdr:rowOff>847725</xdr:rowOff>
    </xdr:to>
    <xdr:pic>
      <xdr:nvPicPr>
        <xdr:cNvPr id="195" name="Рисунок 3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290475"/>
          <a:ext cx="13906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131</xdr:row>
      <xdr:rowOff>95250</xdr:rowOff>
    </xdr:from>
    <xdr:to>
      <xdr:col>11</xdr:col>
      <xdr:colOff>1409700</xdr:colOff>
      <xdr:row>131</xdr:row>
      <xdr:rowOff>752475</xdr:rowOff>
    </xdr:to>
    <xdr:pic>
      <xdr:nvPicPr>
        <xdr:cNvPr id="196" name="Рисунок 4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17128925"/>
          <a:ext cx="1400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179</xdr:row>
      <xdr:rowOff>28575</xdr:rowOff>
    </xdr:from>
    <xdr:to>
      <xdr:col>11</xdr:col>
      <xdr:colOff>1333500</xdr:colOff>
      <xdr:row>179</xdr:row>
      <xdr:rowOff>933450</xdr:rowOff>
    </xdr:to>
    <xdr:pic>
      <xdr:nvPicPr>
        <xdr:cNvPr id="197" name="Рисунок 1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612773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31</xdr:row>
      <xdr:rowOff>28575</xdr:rowOff>
    </xdr:from>
    <xdr:to>
      <xdr:col>11</xdr:col>
      <xdr:colOff>1343025</xdr:colOff>
      <xdr:row>31</xdr:row>
      <xdr:rowOff>885825</xdr:rowOff>
    </xdr:to>
    <xdr:pic>
      <xdr:nvPicPr>
        <xdr:cNvPr id="198" name="Рисунок 2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23317200"/>
          <a:ext cx="1247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130</xdr:row>
      <xdr:rowOff>152400</xdr:rowOff>
    </xdr:from>
    <xdr:to>
      <xdr:col>11</xdr:col>
      <xdr:colOff>1400175</xdr:colOff>
      <xdr:row>130</xdr:row>
      <xdr:rowOff>742950</xdr:rowOff>
    </xdr:to>
    <xdr:pic>
      <xdr:nvPicPr>
        <xdr:cNvPr id="199" name="Рисунок 3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16233575"/>
          <a:ext cx="1343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129</xdr:row>
      <xdr:rowOff>104775</xdr:rowOff>
    </xdr:from>
    <xdr:to>
      <xdr:col>11</xdr:col>
      <xdr:colOff>1390650</xdr:colOff>
      <xdr:row>129</xdr:row>
      <xdr:rowOff>752475</xdr:rowOff>
    </xdr:to>
    <xdr:pic>
      <xdr:nvPicPr>
        <xdr:cNvPr id="200" name="Рисунок 4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5233450"/>
          <a:ext cx="1371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533400</xdr:colOff>
      <xdr:row>61</xdr:row>
      <xdr:rowOff>19050</xdr:rowOff>
    </xdr:from>
    <xdr:to>
      <xdr:col>11</xdr:col>
      <xdr:colOff>990600</xdr:colOff>
      <xdr:row>61</xdr:row>
      <xdr:rowOff>933450</xdr:rowOff>
    </xdr:to>
    <xdr:pic>
      <xdr:nvPicPr>
        <xdr:cNvPr id="201" name="Рисунок 5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1130200"/>
          <a:ext cx="457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8</xdr:row>
      <xdr:rowOff>85725</xdr:rowOff>
    </xdr:from>
    <xdr:to>
      <xdr:col>11</xdr:col>
      <xdr:colOff>1352550</xdr:colOff>
      <xdr:row>8</xdr:row>
      <xdr:rowOff>857250</xdr:rowOff>
    </xdr:to>
    <xdr:pic>
      <xdr:nvPicPr>
        <xdr:cNvPr id="202" name="Рисунок 1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2971800"/>
          <a:ext cx="1323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77</xdr:row>
      <xdr:rowOff>28575</xdr:rowOff>
    </xdr:from>
    <xdr:to>
      <xdr:col>11</xdr:col>
      <xdr:colOff>1304925</xdr:colOff>
      <xdr:row>77</xdr:row>
      <xdr:rowOff>942975</xdr:rowOff>
    </xdr:to>
    <xdr:pic>
      <xdr:nvPicPr>
        <xdr:cNvPr id="203" name="Рисунок 1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6379725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49</xdr:row>
      <xdr:rowOff>19050</xdr:rowOff>
    </xdr:from>
    <xdr:to>
      <xdr:col>11</xdr:col>
      <xdr:colOff>1200150</xdr:colOff>
      <xdr:row>50</xdr:row>
      <xdr:rowOff>0</xdr:rowOff>
    </xdr:to>
    <xdr:pic>
      <xdr:nvPicPr>
        <xdr:cNvPr id="204" name="Рисунок 2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9700200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50</xdr:row>
      <xdr:rowOff>19050</xdr:rowOff>
    </xdr:from>
    <xdr:to>
      <xdr:col>11</xdr:col>
      <xdr:colOff>1343025</xdr:colOff>
      <xdr:row>50</xdr:row>
      <xdr:rowOff>895350</xdr:rowOff>
    </xdr:to>
    <xdr:pic>
      <xdr:nvPicPr>
        <xdr:cNvPr id="205" name="Рисунок 3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0652700"/>
          <a:ext cx="1257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E1:X30"/>
  <sheetViews>
    <sheetView tabSelected="1" zoomScale="95" workbookViewId="0">
      <selection activeCell="T25" sqref="T25:V26"/>
    </sheetView>
  </sheetViews>
  <sheetFormatPr defaultRowHeight="12.75" x14ac:dyDescent="0.2"/>
  <cols>
    <col min="1" max="1" width="3" style="1" customWidth="1"/>
    <col min="2" max="2" width="3.7109375" style="1" customWidth="1"/>
    <col min="3" max="3" width="5" style="1" customWidth="1"/>
    <col min="4" max="4" width="8" style="1" customWidth="1"/>
    <col min="5" max="18" width="9.140625" style="1"/>
    <col min="19" max="19" width="5.28515625" style="1" customWidth="1"/>
    <col min="20" max="16384" width="9.140625" style="1"/>
  </cols>
  <sheetData>
    <row r="1" spans="5:21" x14ac:dyDescent="0.2">
      <c r="S1" s="2"/>
    </row>
    <row r="2" spans="5:21" x14ac:dyDescent="0.2">
      <c r="E2" s="452"/>
      <c r="F2" s="452"/>
      <c r="G2" s="452"/>
      <c r="H2" s="452"/>
      <c r="I2" s="452"/>
      <c r="J2" s="452"/>
      <c r="K2" s="452"/>
      <c r="O2" s="3"/>
    </row>
    <row r="3" spans="5:21" x14ac:dyDescent="0.2">
      <c r="E3" s="452"/>
      <c r="F3" s="452"/>
      <c r="G3" s="452"/>
      <c r="H3" s="452"/>
      <c r="I3" s="452"/>
      <c r="J3" s="452"/>
      <c r="K3" s="452"/>
      <c r="O3" s="4"/>
    </row>
    <row r="4" spans="5:21" x14ac:dyDescent="0.2">
      <c r="O4" s="5"/>
    </row>
    <row r="5" spans="5:21" x14ac:dyDescent="0.2">
      <c r="E5" s="453"/>
      <c r="F5" s="453"/>
      <c r="G5" s="453"/>
      <c r="H5" s="453"/>
      <c r="I5" s="453"/>
      <c r="J5" s="453"/>
      <c r="K5" s="453"/>
      <c r="O5" s="6"/>
    </row>
    <row r="6" spans="5:21" x14ac:dyDescent="0.2">
      <c r="E6" s="453"/>
      <c r="F6" s="453"/>
      <c r="G6" s="453"/>
      <c r="H6" s="453"/>
      <c r="I6" s="453"/>
      <c r="J6" s="453"/>
      <c r="K6" s="453"/>
    </row>
    <row r="7" spans="5:21" x14ac:dyDescent="0.2">
      <c r="E7" s="454"/>
      <c r="F7" s="454"/>
      <c r="G7" s="454"/>
      <c r="H7" s="454"/>
      <c r="I7" s="454"/>
      <c r="J7" s="454"/>
      <c r="K7" s="454"/>
      <c r="O7" s="7"/>
    </row>
    <row r="8" spans="5:21" s="8" customFormat="1" ht="26.25" customHeight="1" x14ac:dyDescent="0.2">
      <c r="E8" s="455"/>
      <c r="F8" s="455"/>
      <c r="G8" s="455"/>
      <c r="H8" s="455"/>
      <c r="I8" s="455"/>
      <c r="J8" s="455"/>
      <c r="K8" s="455"/>
      <c r="M8" s="455"/>
      <c r="N8" s="455"/>
      <c r="O8" s="455"/>
      <c r="P8" s="455"/>
      <c r="Q8" s="455"/>
      <c r="R8" s="455"/>
      <c r="S8" s="455"/>
    </row>
    <row r="9" spans="5:21" x14ac:dyDescent="0.2">
      <c r="U9" s="9"/>
    </row>
    <row r="10" spans="5:21" x14ac:dyDescent="0.2">
      <c r="L10" s="9"/>
      <c r="U10" s="10"/>
    </row>
    <row r="11" spans="5:21" x14ac:dyDescent="0.2">
      <c r="L11" s="10"/>
      <c r="U11" s="9"/>
    </row>
    <row r="12" spans="5:21" x14ac:dyDescent="0.2">
      <c r="L12" s="9"/>
      <c r="U12" s="9"/>
    </row>
    <row r="13" spans="5:21" x14ac:dyDescent="0.2">
      <c r="L13" s="10"/>
      <c r="U13" s="10"/>
    </row>
    <row r="14" spans="5:21" x14ac:dyDescent="0.2">
      <c r="L14" s="9"/>
      <c r="U14" s="9"/>
    </row>
    <row r="15" spans="5:21" x14ac:dyDescent="0.2">
      <c r="L15" s="10"/>
    </row>
    <row r="16" spans="5:21" x14ac:dyDescent="0.2">
      <c r="L16" s="10"/>
    </row>
    <row r="17" spans="12:24" x14ac:dyDescent="0.2">
      <c r="L17" s="10"/>
    </row>
    <row r="18" spans="12:24" x14ac:dyDescent="0.2">
      <c r="L18" s="9"/>
    </row>
    <row r="19" spans="12:24" x14ac:dyDescent="0.2">
      <c r="L19" s="9"/>
    </row>
    <row r="20" spans="12:24" x14ac:dyDescent="0.2">
      <c r="L20" s="10"/>
    </row>
    <row r="21" spans="12:24" x14ac:dyDescent="0.2">
      <c r="L21" s="9"/>
    </row>
    <row r="22" spans="12:24" x14ac:dyDescent="0.2">
      <c r="L22" s="10"/>
    </row>
    <row r="23" spans="12:24" x14ac:dyDescent="0.2">
      <c r="L23" s="9"/>
    </row>
    <row r="24" spans="12:24" ht="15.75" x14ac:dyDescent="0.25">
      <c r="L24" s="10"/>
      <c r="T24" s="11"/>
    </row>
    <row r="25" spans="12:24" x14ac:dyDescent="0.2">
      <c r="L25" s="9"/>
      <c r="T25" s="456"/>
      <c r="U25" s="457"/>
      <c r="V25" s="457"/>
      <c r="W25" s="450"/>
    </row>
    <row r="26" spans="12:24" x14ac:dyDescent="0.2">
      <c r="L26" s="9"/>
      <c r="T26" s="457"/>
      <c r="U26" s="457"/>
      <c r="V26" s="457"/>
      <c r="W26" s="450"/>
    </row>
    <row r="27" spans="12:24" x14ac:dyDescent="0.2">
      <c r="L27" s="9"/>
    </row>
    <row r="28" spans="12:24" x14ac:dyDescent="0.2">
      <c r="L28" s="10"/>
      <c r="T28" s="451"/>
      <c r="U28" s="451"/>
      <c r="V28" s="451"/>
      <c r="W28" s="451"/>
      <c r="X28" s="451"/>
    </row>
    <row r="29" spans="12:24" x14ac:dyDescent="0.2">
      <c r="T29" s="451"/>
      <c r="U29" s="451"/>
      <c r="V29" s="451"/>
      <c r="W29" s="451"/>
      <c r="X29" s="451"/>
    </row>
    <row r="30" spans="12:24" x14ac:dyDescent="0.2">
      <c r="T30" s="451"/>
      <c r="U30" s="451"/>
      <c r="V30" s="451"/>
      <c r="W30" s="451"/>
      <c r="X30" s="451"/>
    </row>
  </sheetData>
  <mergeCells count="8">
    <mergeCell ref="W25:W26"/>
    <mergeCell ref="T28:X30"/>
    <mergeCell ref="E2:K3"/>
    <mergeCell ref="E5:K6"/>
    <mergeCell ref="E7:K7"/>
    <mergeCell ref="E8:K8"/>
    <mergeCell ref="M8:S8"/>
    <mergeCell ref="T25:V26"/>
  </mergeCell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76"/>
  <sheetViews>
    <sheetView topLeftCell="E1" zoomScale="90" zoomScaleNormal="90" workbookViewId="0">
      <pane ySplit="6" topLeftCell="A7" activePane="bottomLeft" state="frozen"/>
      <selection activeCell="M55" sqref="M55"/>
      <selection pane="bottomLeft" activeCell="S3" sqref="S3"/>
    </sheetView>
  </sheetViews>
  <sheetFormatPr defaultRowHeight="12.75" outlineLevelRow="1" x14ac:dyDescent="0.2"/>
  <cols>
    <col min="1" max="1" width="8.7109375" hidden="1" customWidth="1"/>
    <col min="2" max="2" width="9.140625" hidden="1" customWidth="1"/>
    <col min="3" max="3" width="4" style="12" customWidth="1"/>
    <col min="4" max="4" width="8.7109375" customWidth="1"/>
    <col min="5" max="5" width="4.85546875" style="13" customWidth="1"/>
    <col min="6" max="6" width="3.85546875" style="13" customWidth="1"/>
    <col min="7" max="7" width="14.28515625" style="14" customWidth="1"/>
    <col min="8" max="8" width="3.5703125" style="15" customWidth="1"/>
    <col min="9" max="9" width="2.7109375" customWidth="1"/>
    <col min="10" max="10" width="4" customWidth="1"/>
    <col min="11" max="11" width="22.28515625" customWidth="1"/>
    <col min="12" max="12" width="18.28515625" customWidth="1"/>
    <col min="13" max="13" width="4.7109375" style="171" customWidth="1"/>
    <col min="14" max="15" width="4.7109375" customWidth="1"/>
    <col min="16" max="16" width="27.7109375" customWidth="1"/>
    <col min="18" max="18" width="4.140625" customWidth="1"/>
    <col min="19" max="19" width="7.140625" customWidth="1"/>
    <col min="20" max="20" width="15.42578125" customWidth="1"/>
    <col min="21" max="22" width="11.7109375" customWidth="1"/>
    <col min="23" max="23" width="18.5703125" customWidth="1"/>
  </cols>
  <sheetData>
    <row r="1" spans="1:22" x14ac:dyDescent="0.2">
      <c r="I1" s="16"/>
      <c r="J1" s="16"/>
      <c r="L1" s="16"/>
      <c r="M1" s="17"/>
      <c r="N1" s="16"/>
      <c r="O1" s="16"/>
      <c r="P1" s="16"/>
      <c r="Q1" s="16"/>
      <c r="R1" s="16"/>
      <c r="S1" s="16"/>
      <c r="T1" s="14"/>
      <c r="U1" s="16"/>
    </row>
    <row r="2" spans="1:22" ht="33.75" customHeight="1" x14ac:dyDescent="0.25">
      <c r="D2" s="18"/>
      <c r="E2" s="18"/>
      <c r="F2" s="18"/>
      <c r="G2" s="18"/>
      <c r="H2" s="19"/>
      <c r="I2" s="18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</row>
    <row r="3" spans="1:22" ht="15.75" customHeight="1" x14ac:dyDescent="0.2">
      <c r="I3" s="20"/>
      <c r="J3" s="20"/>
      <c r="K3" s="20"/>
      <c r="L3" s="21"/>
      <c r="M3" s="461"/>
      <c r="N3" s="461"/>
      <c r="O3" s="461"/>
      <c r="P3" s="461"/>
      <c r="Q3" s="22"/>
      <c r="R3" s="22"/>
      <c r="S3" s="23"/>
      <c r="T3" s="14"/>
      <c r="U3" s="22"/>
    </row>
    <row r="4" spans="1:22" s="25" customFormat="1" ht="21.75" customHeight="1" thickBot="1" x14ac:dyDescent="0.25">
      <c r="A4" s="24">
        <f>КАТАЛОГ!S1</f>
        <v>0</v>
      </c>
      <c r="C4" s="12"/>
      <c r="E4" s="26"/>
      <c r="F4" s="26"/>
      <c r="G4" s="27"/>
      <c r="H4" s="28"/>
      <c r="J4" s="29"/>
      <c r="K4" s="29"/>
      <c r="L4" s="29"/>
      <c r="M4" s="30"/>
      <c r="N4" s="29"/>
      <c r="O4" s="29"/>
      <c r="R4" s="29"/>
      <c r="S4" s="29"/>
      <c r="T4" s="31"/>
      <c r="U4" s="29"/>
    </row>
    <row r="5" spans="1:22" ht="61.5" customHeight="1" x14ac:dyDescent="0.2">
      <c r="A5" s="32" t="s">
        <v>3</v>
      </c>
      <c r="B5" s="33" t="s">
        <v>3</v>
      </c>
      <c r="C5" s="34" t="s">
        <v>4</v>
      </c>
      <c r="D5" s="35" t="s">
        <v>5</v>
      </c>
      <c r="E5" s="36" t="s">
        <v>6</v>
      </c>
      <c r="F5" s="37" t="s">
        <v>7</v>
      </c>
      <c r="G5" s="38" t="s">
        <v>8</v>
      </c>
      <c r="H5" s="39" t="s">
        <v>9</v>
      </c>
      <c r="I5" s="40" t="s">
        <v>10</v>
      </c>
      <c r="J5" s="40" t="s">
        <v>11</v>
      </c>
      <c r="K5" s="41" t="s">
        <v>12</v>
      </c>
      <c r="L5" s="42" t="s">
        <v>13</v>
      </c>
      <c r="M5" s="43" t="s">
        <v>14</v>
      </c>
      <c r="N5" s="44" t="s">
        <v>15</v>
      </c>
      <c r="O5" s="45" t="s">
        <v>16</v>
      </c>
      <c r="P5" s="42" t="s">
        <v>17</v>
      </c>
      <c r="Q5" s="46" t="s">
        <v>18</v>
      </c>
      <c r="R5" s="47" t="s">
        <v>19</v>
      </c>
      <c r="S5" s="48" t="s">
        <v>20</v>
      </c>
      <c r="T5" s="49" t="s">
        <v>21</v>
      </c>
      <c r="U5" s="50" t="s">
        <v>22</v>
      </c>
      <c r="V5" s="51" t="s">
        <v>23</v>
      </c>
    </row>
    <row r="6" spans="1:22" ht="15" customHeight="1" x14ac:dyDescent="0.2">
      <c r="C6" s="52"/>
      <c r="D6" s="53"/>
      <c r="E6" s="54"/>
      <c r="F6" s="55"/>
      <c r="G6" s="53"/>
      <c r="H6" s="56"/>
      <c r="I6" s="57"/>
      <c r="J6" s="57"/>
      <c r="K6" s="58"/>
      <c r="L6" s="59"/>
      <c r="M6" s="60"/>
      <c r="N6" s="61"/>
      <c r="O6" s="62"/>
      <c r="P6" s="63"/>
      <c r="Q6" s="64"/>
      <c r="R6" s="65"/>
      <c r="S6" s="66"/>
      <c r="T6" s="67"/>
      <c r="U6" s="68"/>
    </row>
    <row r="7" spans="1:22" ht="18.75" customHeight="1" x14ac:dyDescent="0.2">
      <c r="C7" s="69"/>
      <c r="D7" s="70" t="s">
        <v>24</v>
      </c>
      <c r="E7" s="458" t="s">
        <v>25</v>
      </c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9"/>
    </row>
    <row r="8" spans="1:22" s="71" customFormat="1" ht="78" customHeight="1" outlineLevel="1" x14ac:dyDescent="0.2">
      <c r="A8" s="71" t="str">
        <f t="shared" ref="A8:A71" si="0">CONCATENATE(K8,D8)</f>
        <v>Тарелка плоскаястандарт</v>
      </c>
      <c r="B8" s="71">
        <v>80.63</v>
      </c>
      <c r="C8" s="72"/>
      <c r="D8" s="73" t="s">
        <v>24</v>
      </c>
      <c r="E8" s="74"/>
      <c r="F8" s="74"/>
      <c r="G8" s="75" t="s">
        <v>26</v>
      </c>
      <c r="H8" s="76" t="s">
        <v>27</v>
      </c>
      <c r="I8" s="77" t="s">
        <v>28</v>
      </c>
      <c r="J8" s="78" t="s">
        <v>29</v>
      </c>
      <c r="K8" s="79" t="s">
        <v>30</v>
      </c>
      <c r="L8" s="80"/>
      <c r="M8" s="81"/>
      <c r="N8" s="82">
        <v>3</v>
      </c>
      <c r="O8" s="83">
        <v>23</v>
      </c>
      <c r="P8" s="84"/>
      <c r="Q8" s="492">
        <v>120.94499999999999</v>
      </c>
      <c r="R8" s="83">
        <v>10</v>
      </c>
      <c r="S8" s="86"/>
      <c r="T8" s="87">
        <f t="shared" ref="T8:T71" si="1">S8*Q8</f>
        <v>0</v>
      </c>
      <c r="U8" s="88" t="s">
        <v>31</v>
      </c>
      <c r="V8" s="25" t="s">
        <v>32</v>
      </c>
    </row>
    <row r="9" spans="1:22" s="71" customFormat="1" ht="78" customHeight="1" outlineLevel="1" x14ac:dyDescent="0.2">
      <c r="A9" s="71" t="str">
        <f t="shared" si="0"/>
        <v>Тарелка для нарезкистандарт</v>
      </c>
      <c r="B9" s="71">
        <v>182.5</v>
      </c>
      <c r="C9" s="72"/>
      <c r="D9" s="73" t="s">
        <v>24</v>
      </c>
      <c r="E9" s="74"/>
      <c r="F9" s="74"/>
      <c r="G9" s="75" t="s">
        <v>26</v>
      </c>
      <c r="H9" s="76" t="s">
        <v>33</v>
      </c>
      <c r="I9" s="77" t="s">
        <v>28</v>
      </c>
      <c r="J9" s="78" t="s">
        <v>34</v>
      </c>
      <c r="K9" s="79" t="s">
        <v>35</v>
      </c>
      <c r="L9" s="80"/>
      <c r="M9" s="81"/>
      <c r="N9" s="82">
        <v>2.5</v>
      </c>
      <c r="O9" s="83">
        <v>26</v>
      </c>
      <c r="P9" s="84"/>
      <c r="Q9" s="492">
        <v>273.75</v>
      </c>
      <c r="R9" s="83">
        <v>5</v>
      </c>
      <c r="S9" s="86"/>
      <c r="T9" s="87">
        <f t="shared" si="1"/>
        <v>0</v>
      </c>
      <c r="U9" s="88" t="s">
        <v>36</v>
      </c>
      <c r="V9" s="25"/>
    </row>
    <row r="10" spans="1:22" s="71" customFormat="1" ht="78" customHeight="1" outlineLevel="1" x14ac:dyDescent="0.2">
      <c r="A10" s="71" t="str">
        <f t="shared" si="0"/>
        <v>Миска для вторых блюдстандарт</v>
      </c>
      <c r="B10" s="71">
        <v>76.959999999999994</v>
      </c>
      <c r="C10" s="72"/>
      <c r="D10" s="73" t="s">
        <v>24</v>
      </c>
      <c r="E10" s="74"/>
      <c r="F10" s="74"/>
      <c r="G10" s="75" t="s">
        <v>26</v>
      </c>
      <c r="H10" s="76" t="s">
        <v>37</v>
      </c>
      <c r="I10" s="77" t="s">
        <v>28</v>
      </c>
      <c r="J10" s="78" t="s">
        <v>38</v>
      </c>
      <c r="K10" s="79" t="s">
        <v>39</v>
      </c>
      <c r="L10" s="80"/>
      <c r="M10" s="81"/>
      <c r="N10" s="82">
        <v>3</v>
      </c>
      <c r="O10" s="83">
        <v>18</v>
      </c>
      <c r="P10" s="84"/>
      <c r="Q10" s="492">
        <v>115.44</v>
      </c>
      <c r="R10" s="83">
        <v>10</v>
      </c>
      <c r="S10" s="86"/>
      <c r="T10" s="87">
        <f t="shared" si="1"/>
        <v>0</v>
      </c>
      <c r="U10" s="88" t="s">
        <v>31</v>
      </c>
      <c r="V10" s="25" t="s">
        <v>32</v>
      </c>
    </row>
    <row r="11" spans="1:22" s="71" customFormat="1" ht="78" customHeight="1" outlineLevel="1" x14ac:dyDescent="0.2">
      <c r="A11" s="71" t="str">
        <f t="shared" si="0"/>
        <v>Миска Русская средняястандарт</v>
      </c>
      <c r="B11" s="71">
        <v>80.13</v>
      </c>
      <c r="C11" s="72"/>
      <c r="D11" s="73" t="s">
        <v>24</v>
      </c>
      <c r="E11" s="74"/>
      <c r="F11" s="74"/>
      <c r="G11" s="75" t="s">
        <v>26</v>
      </c>
      <c r="H11" s="76" t="s">
        <v>40</v>
      </c>
      <c r="I11" s="77" t="s">
        <v>28</v>
      </c>
      <c r="J11" s="78" t="s">
        <v>41</v>
      </c>
      <c r="K11" s="79" t="s">
        <v>42</v>
      </c>
      <c r="L11" s="80"/>
      <c r="M11" s="81">
        <v>0.8</v>
      </c>
      <c r="N11" s="82">
        <v>7</v>
      </c>
      <c r="O11" s="83">
        <v>17.5</v>
      </c>
      <c r="P11" s="84"/>
      <c r="Q11" s="492">
        <v>120.19499999999999</v>
      </c>
      <c r="R11" s="83">
        <v>12</v>
      </c>
      <c r="S11" s="86"/>
      <c r="T11" s="87">
        <f t="shared" si="1"/>
        <v>0</v>
      </c>
      <c r="U11" s="88" t="s">
        <v>43</v>
      </c>
      <c r="V11" s="25" t="s">
        <v>32</v>
      </c>
    </row>
    <row r="12" spans="1:22" s="71" customFormat="1" ht="78" customHeight="1" outlineLevel="1" x14ac:dyDescent="0.2">
      <c r="A12" s="71" t="str">
        <f t="shared" si="0"/>
        <v>Миска Русская малаястандарт</v>
      </c>
      <c r="B12" s="71">
        <v>55</v>
      </c>
      <c r="C12" s="72"/>
      <c r="D12" s="73" t="s">
        <v>24</v>
      </c>
      <c r="E12" s="74"/>
      <c r="F12" s="74"/>
      <c r="G12" s="75" t="s">
        <v>26</v>
      </c>
      <c r="H12" s="76" t="s">
        <v>44</v>
      </c>
      <c r="I12" s="77" t="s">
        <v>28</v>
      </c>
      <c r="J12" s="78" t="s">
        <v>45</v>
      </c>
      <c r="K12" s="79" t="s">
        <v>46</v>
      </c>
      <c r="L12" s="80"/>
      <c r="M12" s="81">
        <v>0.5</v>
      </c>
      <c r="N12" s="82">
        <v>6</v>
      </c>
      <c r="O12" s="83">
        <v>15.5</v>
      </c>
      <c r="P12" s="84"/>
      <c r="Q12" s="492">
        <v>82.5</v>
      </c>
      <c r="R12" s="83">
        <v>12</v>
      </c>
      <c r="S12" s="86"/>
      <c r="T12" s="87">
        <f t="shared" si="1"/>
        <v>0</v>
      </c>
      <c r="U12" s="88" t="s">
        <v>36</v>
      </c>
      <c r="V12" s="25" t="s">
        <v>32</v>
      </c>
    </row>
    <row r="13" spans="1:22" s="71" customFormat="1" ht="78" customHeight="1" outlineLevel="1" x14ac:dyDescent="0.2">
      <c r="A13" s="71" t="str">
        <f t="shared" si="0"/>
        <v>Блюдо овальноестандарт</v>
      </c>
      <c r="B13" s="71">
        <v>270.2</v>
      </c>
      <c r="C13" s="72"/>
      <c r="D13" s="73" t="s">
        <v>24</v>
      </c>
      <c r="E13" s="74"/>
      <c r="F13" s="74"/>
      <c r="G13" s="75" t="s">
        <v>26</v>
      </c>
      <c r="H13" s="76" t="s">
        <v>47</v>
      </c>
      <c r="I13" s="77" t="s">
        <v>28</v>
      </c>
      <c r="J13" s="78" t="s">
        <v>48</v>
      </c>
      <c r="K13" s="79" t="s">
        <v>49</v>
      </c>
      <c r="L13" s="80"/>
      <c r="M13" s="81"/>
      <c r="N13" s="82">
        <v>2.5</v>
      </c>
      <c r="O13" s="83" t="s">
        <v>50</v>
      </c>
      <c r="P13" s="84"/>
      <c r="Q13" s="492">
        <v>405.3</v>
      </c>
      <c r="R13" s="83">
        <v>6</v>
      </c>
      <c r="S13" s="86"/>
      <c r="T13" s="87">
        <f t="shared" si="1"/>
        <v>0</v>
      </c>
      <c r="U13" s="88" t="s">
        <v>31</v>
      </c>
      <c r="V13" s="25" t="s">
        <v>32</v>
      </c>
    </row>
    <row r="14" spans="1:22" s="71" customFormat="1" ht="78" customHeight="1" outlineLevel="1" x14ac:dyDescent="0.2">
      <c r="A14" s="71" t="str">
        <f t="shared" si="0"/>
        <v>Тарелка глубокая Скифская болстандарт</v>
      </c>
      <c r="B14" s="71">
        <v>80.8</v>
      </c>
      <c r="C14" s="72"/>
      <c r="D14" s="73" t="s">
        <v>24</v>
      </c>
      <c r="E14" s="74"/>
      <c r="F14" s="74"/>
      <c r="G14" s="75" t="s">
        <v>26</v>
      </c>
      <c r="H14" s="76" t="s">
        <v>51</v>
      </c>
      <c r="I14" s="77" t="s">
        <v>28</v>
      </c>
      <c r="J14" s="78" t="s">
        <v>52</v>
      </c>
      <c r="K14" s="79" t="s">
        <v>53</v>
      </c>
      <c r="L14" s="80"/>
      <c r="M14" s="81">
        <v>0.8</v>
      </c>
      <c r="N14" s="82">
        <v>7</v>
      </c>
      <c r="O14" s="83">
        <v>16</v>
      </c>
      <c r="P14" s="84"/>
      <c r="Q14" s="492">
        <v>121.2</v>
      </c>
      <c r="R14" s="83">
        <v>8</v>
      </c>
      <c r="S14" s="86"/>
      <c r="T14" s="87">
        <f t="shared" si="1"/>
        <v>0</v>
      </c>
      <c r="U14" s="88" t="s">
        <v>36</v>
      </c>
      <c r="V14" s="25" t="s">
        <v>32</v>
      </c>
    </row>
    <row r="15" spans="1:22" s="71" customFormat="1" ht="78" customHeight="1" outlineLevel="1" x14ac:dyDescent="0.2">
      <c r="A15" s="71" t="str">
        <f t="shared" si="0"/>
        <v>Тарелка глубокая Скифская средстандарт</v>
      </c>
      <c r="B15" s="71">
        <v>69.44</v>
      </c>
      <c r="C15" s="72"/>
      <c r="D15" s="73" t="s">
        <v>24</v>
      </c>
      <c r="E15" s="74"/>
      <c r="F15" s="74"/>
      <c r="G15" s="75" t="s">
        <v>26</v>
      </c>
      <c r="H15" s="76" t="s">
        <v>54</v>
      </c>
      <c r="I15" s="77" t="s">
        <v>28</v>
      </c>
      <c r="J15" s="78" t="s">
        <v>55</v>
      </c>
      <c r="K15" s="79" t="s">
        <v>56</v>
      </c>
      <c r="L15" s="80"/>
      <c r="M15" s="81">
        <v>0.5</v>
      </c>
      <c r="N15" s="82">
        <v>6</v>
      </c>
      <c r="O15" s="83">
        <v>14</v>
      </c>
      <c r="P15" s="84"/>
      <c r="Q15" s="492">
        <v>104.16</v>
      </c>
      <c r="R15" s="83">
        <v>9</v>
      </c>
      <c r="S15" s="86"/>
      <c r="T15" s="87">
        <f t="shared" si="1"/>
        <v>0</v>
      </c>
      <c r="U15" s="88" t="s">
        <v>31</v>
      </c>
      <c r="V15" s="25" t="s">
        <v>32</v>
      </c>
    </row>
    <row r="16" spans="1:22" s="71" customFormat="1" ht="78" customHeight="1" outlineLevel="1" x14ac:dyDescent="0.2">
      <c r="A16" s="71" t="str">
        <f t="shared" si="0"/>
        <v>Тарелка глубокая Скифская малстандарт</v>
      </c>
      <c r="B16" s="71">
        <v>58.92</v>
      </c>
      <c r="C16" s="89"/>
      <c r="D16" s="73" t="s">
        <v>24</v>
      </c>
      <c r="E16" s="74"/>
      <c r="F16" s="74"/>
      <c r="G16" s="75" t="s">
        <v>26</v>
      </c>
      <c r="H16" s="76" t="s">
        <v>57</v>
      </c>
      <c r="I16" s="77" t="s">
        <v>28</v>
      </c>
      <c r="J16" s="78" t="s">
        <v>58</v>
      </c>
      <c r="K16" s="79" t="s">
        <v>59</v>
      </c>
      <c r="L16" s="80"/>
      <c r="M16" s="81">
        <v>0.3</v>
      </c>
      <c r="N16" s="82">
        <v>5</v>
      </c>
      <c r="O16" s="83">
        <v>11</v>
      </c>
      <c r="P16" s="84"/>
      <c r="Q16" s="492">
        <v>88.38</v>
      </c>
      <c r="R16" s="83">
        <v>12</v>
      </c>
      <c r="S16" s="86"/>
      <c r="T16" s="87">
        <f t="shared" si="1"/>
        <v>0</v>
      </c>
      <c r="U16" s="88" t="s">
        <v>31</v>
      </c>
      <c r="V16" s="25" t="s">
        <v>32</v>
      </c>
    </row>
    <row r="17" spans="1:22" s="71" customFormat="1" ht="78" customHeight="1" outlineLevel="1" x14ac:dyDescent="0.2">
      <c r="A17" s="71" t="str">
        <f t="shared" si="0"/>
        <v>Салатник Удачный болстандарт</v>
      </c>
      <c r="B17" s="71">
        <v>142.9</v>
      </c>
      <c r="C17" s="89"/>
      <c r="D17" s="73" t="s">
        <v>24</v>
      </c>
      <c r="E17" s="74"/>
      <c r="F17" s="74"/>
      <c r="G17" s="75" t="s">
        <v>60</v>
      </c>
      <c r="H17" s="76" t="s">
        <v>61</v>
      </c>
      <c r="I17" s="77" t="s">
        <v>28</v>
      </c>
      <c r="J17" s="78" t="s">
        <v>62</v>
      </c>
      <c r="K17" s="79" t="s">
        <v>63</v>
      </c>
      <c r="L17" s="80"/>
      <c r="M17" s="81">
        <v>1.8</v>
      </c>
      <c r="N17" s="82">
        <v>9</v>
      </c>
      <c r="O17" s="83">
        <v>22.5</v>
      </c>
      <c r="P17" s="84"/>
      <c r="Q17" s="492">
        <v>214.35</v>
      </c>
      <c r="R17" s="83">
        <v>8</v>
      </c>
      <c r="S17" s="86"/>
      <c r="T17" s="87">
        <f t="shared" si="1"/>
        <v>0</v>
      </c>
      <c r="U17" s="88" t="s">
        <v>43</v>
      </c>
      <c r="V17" s="25" t="s">
        <v>32</v>
      </c>
    </row>
    <row r="18" spans="1:22" s="71" customFormat="1" ht="78" customHeight="1" outlineLevel="1" x14ac:dyDescent="0.2">
      <c r="A18" s="71" t="str">
        <f t="shared" si="0"/>
        <v>Салатник Удачный средстандарт</v>
      </c>
      <c r="B18" s="71">
        <v>81.3</v>
      </c>
      <c r="C18" s="89"/>
      <c r="D18" s="73" t="s">
        <v>24</v>
      </c>
      <c r="E18" s="74"/>
      <c r="F18" s="74"/>
      <c r="G18" s="75" t="s">
        <v>60</v>
      </c>
      <c r="H18" s="76" t="s">
        <v>64</v>
      </c>
      <c r="I18" s="77" t="s">
        <v>28</v>
      </c>
      <c r="J18" s="78" t="s">
        <v>65</v>
      </c>
      <c r="K18" s="79" t="s">
        <v>66</v>
      </c>
      <c r="L18" s="80"/>
      <c r="M18" s="81">
        <v>1</v>
      </c>
      <c r="N18" s="82">
        <v>7.5</v>
      </c>
      <c r="O18" s="83">
        <v>18</v>
      </c>
      <c r="P18" s="84"/>
      <c r="Q18" s="492">
        <v>121.95</v>
      </c>
      <c r="R18" s="83">
        <v>12</v>
      </c>
      <c r="S18" s="86"/>
      <c r="T18" s="87">
        <f t="shared" si="1"/>
        <v>0</v>
      </c>
      <c r="U18" s="88" t="s">
        <v>43</v>
      </c>
      <c r="V18" s="25" t="s">
        <v>32</v>
      </c>
    </row>
    <row r="19" spans="1:22" s="71" customFormat="1" ht="78" customHeight="1" outlineLevel="1" x14ac:dyDescent="0.2">
      <c r="A19" s="71" t="str">
        <f t="shared" si="0"/>
        <v>Салатник Удачный малстандарт</v>
      </c>
      <c r="B19" s="71">
        <v>60.42</v>
      </c>
      <c r="C19" s="89"/>
      <c r="D19" s="73" t="s">
        <v>24</v>
      </c>
      <c r="E19" s="74"/>
      <c r="F19" s="74"/>
      <c r="G19" s="75" t="s">
        <v>60</v>
      </c>
      <c r="H19" s="76" t="s">
        <v>67</v>
      </c>
      <c r="I19" s="77" t="s">
        <v>28</v>
      </c>
      <c r="J19" s="78" t="s">
        <v>68</v>
      </c>
      <c r="K19" s="79" t="s">
        <v>69</v>
      </c>
      <c r="L19" s="80"/>
      <c r="M19" s="81">
        <v>0.45</v>
      </c>
      <c r="N19" s="82">
        <v>5.5</v>
      </c>
      <c r="O19" s="83">
        <v>13.5</v>
      </c>
      <c r="P19" s="84"/>
      <c r="Q19" s="492">
        <v>90.63</v>
      </c>
      <c r="R19" s="83">
        <v>16</v>
      </c>
      <c r="S19" s="86"/>
      <c r="T19" s="87">
        <f t="shared" si="1"/>
        <v>0</v>
      </c>
      <c r="U19" s="88" t="s">
        <v>36</v>
      </c>
      <c r="V19" s="25" t="s">
        <v>32</v>
      </c>
    </row>
    <row r="20" spans="1:22" s="71" customFormat="1" ht="78" customHeight="1" outlineLevel="1" x14ac:dyDescent="0.2">
      <c r="A20" s="71" t="str">
        <f>CONCATENATE(K20,D20)</f>
        <v>Салатник большой Кукарекустандарт</v>
      </c>
      <c r="B20" s="71">
        <v>198.79</v>
      </c>
      <c r="C20" s="72"/>
      <c r="D20" s="73" t="s">
        <v>24</v>
      </c>
      <c r="E20" s="74"/>
      <c r="F20" s="74"/>
      <c r="G20" s="75" t="s">
        <v>60</v>
      </c>
      <c r="H20" s="76" t="s">
        <v>70</v>
      </c>
      <c r="I20" s="77" t="s">
        <v>28</v>
      </c>
      <c r="J20" s="78" t="s">
        <v>71</v>
      </c>
      <c r="K20" s="79" t="s">
        <v>72</v>
      </c>
      <c r="L20" s="80"/>
      <c r="M20" s="81">
        <v>2</v>
      </c>
      <c r="N20" s="82">
        <v>10</v>
      </c>
      <c r="O20" s="83">
        <v>19</v>
      </c>
      <c r="P20" s="90"/>
      <c r="Q20" s="492">
        <v>298.185</v>
      </c>
      <c r="R20" s="83">
        <v>6</v>
      </c>
      <c r="S20" s="86"/>
      <c r="T20" s="87">
        <f>S20*Q20</f>
        <v>0</v>
      </c>
      <c r="U20" s="88" t="s">
        <v>43</v>
      </c>
      <c r="V20" s="25" t="s">
        <v>32</v>
      </c>
    </row>
    <row r="21" spans="1:22" s="71" customFormat="1" ht="78" customHeight="1" outlineLevel="1" x14ac:dyDescent="0.2">
      <c r="A21" s="71" t="str">
        <f t="shared" si="0"/>
        <v>Салатник Модерн №1стандарт</v>
      </c>
      <c r="B21" s="71">
        <v>302.63</v>
      </c>
      <c r="C21" s="72"/>
      <c r="D21" s="73" t="s">
        <v>24</v>
      </c>
      <c r="E21" s="74"/>
      <c r="F21" s="74"/>
      <c r="G21" s="75" t="s">
        <v>60</v>
      </c>
      <c r="H21" s="76" t="s">
        <v>73</v>
      </c>
      <c r="I21" s="77" t="s">
        <v>28</v>
      </c>
      <c r="J21" s="78" t="s">
        <v>74</v>
      </c>
      <c r="K21" s="79" t="s">
        <v>75</v>
      </c>
      <c r="L21" s="80"/>
      <c r="M21" s="81">
        <v>2.5</v>
      </c>
      <c r="N21" s="82">
        <v>8</v>
      </c>
      <c r="O21" s="83">
        <v>28.5</v>
      </c>
      <c r="P21" s="90"/>
      <c r="Q21" s="492">
        <v>453.94499999999999</v>
      </c>
      <c r="R21" s="83">
        <v>4</v>
      </c>
      <c r="S21" s="86"/>
      <c r="T21" s="87">
        <f t="shared" si="1"/>
        <v>0</v>
      </c>
      <c r="U21" s="88" t="s">
        <v>76</v>
      </c>
      <c r="V21" s="25" t="s">
        <v>32</v>
      </c>
    </row>
    <row r="22" spans="1:22" s="71" customFormat="1" ht="78" customHeight="1" outlineLevel="1" x14ac:dyDescent="0.2">
      <c r="A22" s="71" t="str">
        <f t="shared" si="0"/>
        <v>Салатник Модерн №2стандарт</v>
      </c>
      <c r="B22" s="71">
        <v>121.05</v>
      </c>
      <c r="C22" s="72"/>
      <c r="D22" s="73" t="s">
        <v>24</v>
      </c>
      <c r="E22" s="74"/>
      <c r="F22" s="74"/>
      <c r="G22" s="75" t="s">
        <v>60</v>
      </c>
      <c r="H22" s="76" t="s">
        <v>77</v>
      </c>
      <c r="I22" s="77" t="s">
        <v>28</v>
      </c>
      <c r="J22" s="78" t="s">
        <v>78</v>
      </c>
      <c r="K22" s="79" t="s">
        <v>79</v>
      </c>
      <c r="L22" s="80"/>
      <c r="M22" s="81">
        <v>1</v>
      </c>
      <c r="N22" s="82">
        <v>6</v>
      </c>
      <c r="O22" s="83">
        <v>21</v>
      </c>
      <c r="P22" s="84"/>
      <c r="Q22" s="492">
        <v>181.57499999999999</v>
      </c>
      <c r="R22" s="83">
        <v>10</v>
      </c>
      <c r="S22" s="86"/>
      <c r="T22" s="87">
        <f t="shared" si="1"/>
        <v>0</v>
      </c>
      <c r="U22" s="88" t="s">
        <v>43</v>
      </c>
      <c r="V22" s="25" t="s">
        <v>32</v>
      </c>
    </row>
    <row r="23" spans="1:22" s="71" customFormat="1" ht="78" customHeight="1" outlineLevel="1" x14ac:dyDescent="0.2">
      <c r="A23" s="71" t="str">
        <f t="shared" si="0"/>
        <v>Салатник Модерн №3стандарт</v>
      </c>
      <c r="B23" s="71">
        <v>76.760000000000005</v>
      </c>
      <c r="C23" s="72"/>
      <c r="D23" s="73" t="s">
        <v>24</v>
      </c>
      <c r="E23" s="74"/>
      <c r="F23" s="74"/>
      <c r="G23" s="75" t="s">
        <v>60</v>
      </c>
      <c r="H23" s="76" t="s">
        <v>80</v>
      </c>
      <c r="I23" s="77" t="s">
        <v>28</v>
      </c>
      <c r="J23" s="78" t="s">
        <v>81</v>
      </c>
      <c r="K23" s="79" t="s">
        <v>82</v>
      </c>
      <c r="L23" s="80"/>
      <c r="M23" s="81">
        <v>0.5</v>
      </c>
      <c r="N23" s="82">
        <v>5.5</v>
      </c>
      <c r="O23" s="83">
        <v>18</v>
      </c>
      <c r="P23" s="84"/>
      <c r="Q23" s="492">
        <v>115.14</v>
      </c>
      <c r="R23" s="83">
        <v>8</v>
      </c>
      <c r="S23" s="86"/>
      <c r="T23" s="87">
        <f t="shared" si="1"/>
        <v>0</v>
      </c>
      <c r="U23" s="88" t="s">
        <v>31</v>
      </c>
      <c r="V23" s="25" t="s">
        <v>32</v>
      </c>
    </row>
    <row r="24" spans="1:22" s="71" customFormat="1" ht="78" customHeight="1" outlineLevel="1" x14ac:dyDescent="0.2">
      <c r="A24" s="71" t="str">
        <f t="shared" si="0"/>
        <v>Салатник гончарныйстандарт</v>
      </c>
      <c r="B24" s="71">
        <v>318.60000000000002</v>
      </c>
      <c r="C24" s="72"/>
      <c r="D24" s="73" t="s">
        <v>24</v>
      </c>
      <c r="E24" s="74"/>
      <c r="F24" s="74"/>
      <c r="G24" s="75" t="s">
        <v>60</v>
      </c>
      <c r="H24" s="76" t="s">
        <v>83</v>
      </c>
      <c r="I24" s="77" t="s">
        <v>28</v>
      </c>
      <c r="J24" s="78" t="s">
        <v>84</v>
      </c>
      <c r="K24" s="79" t="s">
        <v>85</v>
      </c>
      <c r="L24" s="80"/>
      <c r="M24" s="81" t="s">
        <v>86</v>
      </c>
      <c r="N24" s="91" t="s">
        <v>87</v>
      </c>
      <c r="O24" s="83" t="s">
        <v>88</v>
      </c>
      <c r="P24" s="84" t="s">
        <v>89</v>
      </c>
      <c r="Q24" s="492">
        <v>477.9</v>
      </c>
      <c r="R24" s="83">
        <v>4</v>
      </c>
      <c r="S24" s="86"/>
      <c r="T24" s="87">
        <f t="shared" si="1"/>
        <v>0</v>
      </c>
      <c r="U24" s="88" t="s">
        <v>76</v>
      </c>
      <c r="V24" s="25"/>
    </row>
    <row r="25" spans="1:22" s="71" customFormat="1" ht="78" customHeight="1" outlineLevel="1" x14ac:dyDescent="0.2">
      <c r="A25" s="71" t="str">
        <f t="shared" si="0"/>
        <v>Розетка Малышка (микс)стандарт</v>
      </c>
      <c r="B25" s="71">
        <v>29.84</v>
      </c>
      <c r="C25" s="72"/>
      <c r="D25" s="73" t="s">
        <v>24</v>
      </c>
      <c r="E25" s="74"/>
      <c r="F25" s="74"/>
      <c r="G25" s="75" t="s">
        <v>90</v>
      </c>
      <c r="H25" s="76" t="s">
        <v>91</v>
      </c>
      <c r="I25" s="77" t="s">
        <v>28</v>
      </c>
      <c r="J25" s="78" t="s">
        <v>92</v>
      </c>
      <c r="K25" s="79" t="s">
        <v>93</v>
      </c>
      <c r="L25" s="80"/>
      <c r="M25" s="92">
        <v>0.01</v>
      </c>
      <c r="N25" s="82">
        <v>1.5</v>
      </c>
      <c r="O25" s="83" t="s">
        <v>94</v>
      </c>
      <c r="P25" s="84" t="s">
        <v>95</v>
      </c>
      <c r="Q25" s="492">
        <v>44.76</v>
      </c>
      <c r="R25" s="83">
        <v>30</v>
      </c>
      <c r="S25" s="86"/>
      <c r="T25" s="87">
        <f t="shared" si="1"/>
        <v>0</v>
      </c>
      <c r="U25" s="88" t="s">
        <v>96</v>
      </c>
      <c r="V25" s="25"/>
    </row>
    <row r="26" spans="1:22" s="71" customFormat="1" ht="78" customHeight="1" outlineLevel="1" x14ac:dyDescent="0.2">
      <c r="A26" s="71" t="str">
        <f t="shared" si="0"/>
        <v>Розетка Скифскаястандарт</v>
      </c>
      <c r="B26" s="71">
        <v>40.99</v>
      </c>
      <c r="C26" s="89"/>
      <c r="D26" s="73" t="s">
        <v>24</v>
      </c>
      <c r="E26" s="74"/>
      <c r="F26" s="74"/>
      <c r="G26" s="75" t="s">
        <v>90</v>
      </c>
      <c r="H26" s="76" t="s">
        <v>97</v>
      </c>
      <c r="I26" s="77" t="s">
        <v>28</v>
      </c>
      <c r="J26" s="78" t="s">
        <v>98</v>
      </c>
      <c r="K26" s="79" t="s">
        <v>99</v>
      </c>
      <c r="L26" s="80"/>
      <c r="M26" s="81">
        <v>0.05</v>
      </c>
      <c r="N26" s="82">
        <v>4</v>
      </c>
      <c r="O26" s="83">
        <v>6.5</v>
      </c>
      <c r="P26" s="84"/>
      <c r="Q26" s="492">
        <v>61.484999999999999</v>
      </c>
      <c r="R26" s="83">
        <v>60</v>
      </c>
      <c r="S26" s="86"/>
      <c r="T26" s="87">
        <f t="shared" si="1"/>
        <v>0</v>
      </c>
      <c r="U26" s="88" t="s">
        <v>31</v>
      </c>
      <c r="V26" s="25" t="s">
        <v>32</v>
      </c>
    </row>
    <row r="27" spans="1:22" s="71" customFormat="1" ht="78" customHeight="1" outlineLevel="1" x14ac:dyDescent="0.2">
      <c r="A27" s="71" t="str">
        <f t="shared" si="0"/>
        <v>Розеткастандарт</v>
      </c>
      <c r="B27" s="71">
        <v>39.86</v>
      </c>
      <c r="C27" s="72"/>
      <c r="D27" s="73" t="s">
        <v>24</v>
      </c>
      <c r="E27" s="74"/>
      <c r="F27" s="74"/>
      <c r="G27" s="75" t="s">
        <v>90</v>
      </c>
      <c r="H27" s="76" t="s">
        <v>100</v>
      </c>
      <c r="I27" s="77" t="s">
        <v>28</v>
      </c>
      <c r="J27" s="78" t="s">
        <v>101</v>
      </c>
      <c r="K27" s="79" t="s">
        <v>102</v>
      </c>
      <c r="L27" s="80"/>
      <c r="M27" s="81">
        <v>0.2</v>
      </c>
      <c r="N27" s="82">
        <v>5</v>
      </c>
      <c r="O27" s="83">
        <v>9</v>
      </c>
      <c r="P27" s="84"/>
      <c r="Q27" s="492">
        <v>59.79</v>
      </c>
      <c r="R27" s="83">
        <v>30</v>
      </c>
      <c r="S27" s="86"/>
      <c r="T27" s="87">
        <f t="shared" si="1"/>
        <v>0</v>
      </c>
      <c r="U27" s="88" t="s">
        <v>31</v>
      </c>
      <c r="V27" s="25" t="s">
        <v>32</v>
      </c>
    </row>
    <row r="28" spans="1:22" s="71" customFormat="1" ht="78" customHeight="1" outlineLevel="1" x14ac:dyDescent="0.2">
      <c r="A28" s="71" t="str">
        <f t="shared" si="0"/>
        <v>Пиала Классикастандарт</v>
      </c>
      <c r="B28" s="71">
        <v>53.05</v>
      </c>
      <c r="C28" s="72"/>
      <c r="D28" s="73" t="s">
        <v>24</v>
      </c>
      <c r="E28" s="74"/>
      <c r="F28" s="74"/>
      <c r="G28" s="75" t="s">
        <v>90</v>
      </c>
      <c r="H28" s="76" t="s">
        <v>103</v>
      </c>
      <c r="I28" s="77" t="s">
        <v>28</v>
      </c>
      <c r="J28" s="78" t="s">
        <v>104</v>
      </c>
      <c r="K28" s="79" t="s">
        <v>105</v>
      </c>
      <c r="L28" s="80"/>
      <c r="M28" s="81">
        <v>0.25</v>
      </c>
      <c r="N28" s="82">
        <v>5.5</v>
      </c>
      <c r="O28" s="83">
        <v>11</v>
      </c>
      <c r="P28" s="84"/>
      <c r="Q28" s="492">
        <v>79.575000000000003</v>
      </c>
      <c r="R28" s="83">
        <v>24</v>
      </c>
      <c r="S28" s="86"/>
      <c r="T28" s="87">
        <f t="shared" si="1"/>
        <v>0</v>
      </c>
      <c r="U28" s="88" t="s">
        <v>31</v>
      </c>
      <c r="V28" s="25" t="s">
        <v>32</v>
      </c>
    </row>
    <row r="29" spans="1:22" s="71" customFormat="1" ht="78" customHeight="1" outlineLevel="1" x14ac:dyDescent="0.2">
      <c r="A29" s="71" t="str">
        <f t="shared" si="0"/>
        <v>Набор для холодца Русскийстандарт</v>
      </c>
      <c r="B29" s="71">
        <v>305.55</v>
      </c>
      <c r="C29" s="72"/>
      <c r="D29" s="73" t="s">
        <v>24</v>
      </c>
      <c r="E29" s="74"/>
      <c r="F29" s="74"/>
      <c r="G29" s="75" t="s">
        <v>106</v>
      </c>
      <c r="H29" s="76" t="s">
        <v>107</v>
      </c>
      <c r="I29" s="77" t="s">
        <v>28</v>
      </c>
      <c r="J29" s="78" t="s">
        <v>108</v>
      </c>
      <c r="K29" s="79" t="s">
        <v>109</v>
      </c>
      <c r="L29" s="80"/>
      <c r="M29" s="81">
        <v>2.7</v>
      </c>
      <c r="N29" s="82">
        <v>23</v>
      </c>
      <c r="O29" s="83">
        <v>16.5</v>
      </c>
      <c r="P29" s="84" t="s">
        <v>110</v>
      </c>
      <c r="Q29" s="492">
        <v>458.32499999999999</v>
      </c>
      <c r="R29" s="83">
        <v>4</v>
      </c>
      <c r="S29" s="86"/>
      <c r="T29" s="87">
        <f t="shared" si="1"/>
        <v>0</v>
      </c>
      <c r="U29" s="88" t="s">
        <v>76</v>
      </c>
      <c r="V29" s="25" t="s">
        <v>32</v>
      </c>
    </row>
    <row r="30" spans="1:22" s="71" customFormat="1" ht="78" customHeight="1" outlineLevel="1" x14ac:dyDescent="0.2">
      <c r="A30" s="71" t="str">
        <f t="shared" si="0"/>
        <v>Набор для холодца Белогорьестандарт</v>
      </c>
      <c r="B30" s="71">
        <v>546.14</v>
      </c>
      <c r="C30" s="72"/>
      <c r="D30" s="73" t="s">
        <v>24</v>
      </c>
      <c r="E30" s="93" t="s">
        <v>111</v>
      </c>
      <c r="F30" s="74"/>
      <c r="G30" s="75" t="s">
        <v>106</v>
      </c>
      <c r="H30" s="76" t="s">
        <v>112</v>
      </c>
      <c r="I30" s="77" t="s">
        <v>28</v>
      </c>
      <c r="J30" s="78" t="s">
        <v>113</v>
      </c>
      <c r="K30" s="79" t="s">
        <v>114</v>
      </c>
      <c r="L30" s="80"/>
      <c r="M30" s="81">
        <v>3</v>
      </c>
      <c r="N30" s="82">
        <v>20</v>
      </c>
      <c r="O30" s="83">
        <v>19</v>
      </c>
      <c r="P30" s="90" t="s">
        <v>115</v>
      </c>
      <c r="Q30" s="492">
        <v>819.21</v>
      </c>
      <c r="R30" s="83">
        <v>4</v>
      </c>
      <c r="S30" s="86"/>
      <c r="T30" s="87">
        <f t="shared" si="1"/>
        <v>0</v>
      </c>
      <c r="U30" s="88" t="s">
        <v>76</v>
      </c>
      <c r="V30" s="25" t="s">
        <v>32</v>
      </c>
    </row>
    <row r="31" spans="1:22" s="71" customFormat="1" ht="78" customHeight="1" outlineLevel="1" x14ac:dyDescent="0.2">
      <c r="A31" s="71" t="str">
        <f t="shared" si="0"/>
        <v>Кружка Великанстандарт</v>
      </c>
      <c r="B31" s="71">
        <v>576.73</v>
      </c>
      <c r="C31" s="72"/>
      <c r="D31" s="73" t="s">
        <v>24</v>
      </c>
      <c r="E31" s="74"/>
      <c r="F31" s="74"/>
      <c r="G31" s="75" t="s">
        <v>116</v>
      </c>
      <c r="H31" s="76" t="s">
        <v>117</v>
      </c>
      <c r="I31" s="77" t="s">
        <v>28</v>
      </c>
      <c r="J31" s="78" t="s">
        <v>118</v>
      </c>
      <c r="K31" s="79" t="s">
        <v>119</v>
      </c>
      <c r="L31" s="80"/>
      <c r="M31" s="81">
        <v>3.5</v>
      </c>
      <c r="N31" s="82">
        <v>25</v>
      </c>
      <c r="O31" s="83">
        <v>14</v>
      </c>
      <c r="P31" s="84"/>
      <c r="Q31" s="492">
        <v>865.09500000000003</v>
      </c>
      <c r="R31" s="83">
        <v>4</v>
      </c>
      <c r="S31" s="86"/>
      <c r="T31" s="87">
        <f t="shared" si="1"/>
        <v>0</v>
      </c>
      <c r="U31" s="88" t="s">
        <v>120</v>
      </c>
      <c r="V31" s="25"/>
    </row>
    <row r="32" spans="1:22" s="71" customFormat="1" ht="78" customHeight="1" outlineLevel="1" x14ac:dyDescent="0.2">
      <c r="A32" s="71" t="str">
        <f t="shared" si="0"/>
        <v>Кружка Великан пейзаж,декорстандарт</v>
      </c>
      <c r="B32" s="71">
        <v>1004.89</v>
      </c>
      <c r="C32" s="72"/>
      <c r="D32" s="73" t="s">
        <v>24</v>
      </c>
      <c r="E32" s="74"/>
      <c r="F32" s="74"/>
      <c r="G32" s="75" t="s">
        <v>116</v>
      </c>
      <c r="H32" s="76" t="s">
        <v>121</v>
      </c>
      <c r="I32" s="77" t="s">
        <v>28</v>
      </c>
      <c r="J32" s="78" t="s">
        <v>122</v>
      </c>
      <c r="K32" s="79" t="s">
        <v>123</v>
      </c>
      <c r="L32" s="80"/>
      <c r="M32" s="81">
        <v>3.5</v>
      </c>
      <c r="N32" s="82">
        <v>25</v>
      </c>
      <c r="O32" s="83">
        <v>14</v>
      </c>
      <c r="P32" s="84" t="s">
        <v>124</v>
      </c>
      <c r="Q32" s="492">
        <v>1507.335</v>
      </c>
      <c r="R32" s="83">
        <v>4</v>
      </c>
      <c r="S32" s="86"/>
      <c r="T32" s="87">
        <f t="shared" si="1"/>
        <v>0</v>
      </c>
      <c r="U32" s="88" t="s">
        <v>120</v>
      </c>
      <c r="V32" s="25"/>
    </row>
    <row r="33" spans="1:22" s="71" customFormat="1" ht="78" customHeight="1" outlineLevel="1" x14ac:dyDescent="0.2">
      <c r="A33" s="71" t="str">
        <f t="shared" si="0"/>
        <v>Пивная кружка Богатырскаястандарт</v>
      </c>
      <c r="B33" s="71">
        <v>763.87</v>
      </c>
      <c r="C33" s="72"/>
      <c r="D33" s="73" t="s">
        <v>24</v>
      </c>
      <c r="E33" s="74"/>
      <c r="F33" s="74"/>
      <c r="G33" s="75" t="s">
        <v>116</v>
      </c>
      <c r="H33" s="76" t="s">
        <v>125</v>
      </c>
      <c r="I33" s="77" t="s">
        <v>28</v>
      </c>
      <c r="J33" s="78" t="s">
        <v>126</v>
      </c>
      <c r="K33" s="79" t="s">
        <v>127</v>
      </c>
      <c r="L33" s="80"/>
      <c r="M33" s="81">
        <v>1.5</v>
      </c>
      <c r="N33" s="82">
        <v>18</v>
      </c>
      <c r="O33" s="83">
        <v>12.5</v>
      </c>
      <c r="P33" s="90"/>
      <c r="Q33" s="492">
        <v>1145.8050000000001</v>
      </c>
      <c r="R33" s="83">
        <v>6</v>
      </c>
      <c r="S33" s="86"/>
      <c r="T33" s="87">
        <f t="shared" si="1"/>
        <v>0</v>
      </c>
      <c r="U33" s="88" t="s">
        <v>43</v>
      </c>
      <c r="V33" s="25"/>
    </row>
    <row r="34" spans="1:22" s="71" customFormat="1" ht="78" customHeight="1" outlineLevel="1" x14ac:dyDescent="0.2">
      <c r="A34" s="71" t="str">
        <f t="shared" si="0"/>
        <v>Пивная кружка Губернаторскаястандарт</v>
      </c>
      <c r="B34" s="71">
        <v>381.94</v>
      </c>
      <c r="C34" s="72"/>
      <c r="D34" s="73" t="s">
        <v>24</v>
      </c>
      <c r="E34" s="74"/>
      <c r="F34" s="74"/>
      <c r="G34" s="75" t="s">
        <v>116</v>
      </c>
      <c r="H34" s="76" t="s">
        <v>128</v>
      </c>
      <c r="I34" s="77" t="s">
        <v>28</v>
      </c>
      <c r="J34" s="78" t="s">
        <v>129</v>
      </c>
      <c r="K34" s="79" t="s">
        <v>130</v>
      </c>
      <c r="L34" s="80"/>
      <c r="M34" s="81">
        <v>0.8</v>
      </c>
      <c r="N34" s="82">
        <v>15.5</v>
      </c>
      <c r="O34" s="83">
        <v>12</v>
      </c>
      <c r="P34" s="84" t="s">
        <v>131</v>
      </c>
      <c r="Q34" s="492">
        <v>572.91</v>
      </c>
      <c r="R34" s="83">
        <v>10</v>
      </c>
      <c r="S34" s="86"/>
      <c r="T34" s="87">
        <f t="shared" si="1"/>
        <v>0</v>
      </c>
      <c r="U34" s="88" t="s">
        <v>43</v>
      </c>
      <c r="V34" s="25"/>
    </row>
    <row r="35" spans="1:22" s="71" customFormat="1" ht="78" customHeight="1" outlineLevel="1" x14ac:dyDescent="0.2">
      <c r="A35" s="71" t="str">
        <f t="shared" si="0"/>
        <v>Пивная кружка Губернаторскаястандарт</v>
      </c>
      <c r="B35" s="71">
        <v>381.94</v>
      </c>
      <c r="C35" s="72"/>
      <c r="D35" s="73" t="s">
        <v>24</v>
      </c>
      <c r="E35" s="74"/>
      <c r="F35" s="74"/>
      <c r="G35" s="75" t="s">
        <v>116</v>
      </c>
      <c r="H35" s="94">
        <v>4600031008691</v>
      </c>
      <c r="I35" s="77" t="s">
        <v>28</v>
      </c>
      <c r="J35" s="78" t="s">
        <v>132</v>
      </c>
      <c r="K35" s="79" t="s">
        <v>130</v>
      </c>
      <c r="L35" s="80"/>
      <c r="M35" s="81">
        <v>0.8</v>
      </c>
      <c r="N35" s="82">
        <v>15.5</v>
      </c>
      <c r="O35" s="83">
        <v>12</v>
      </c>
      <c r="P35" s="84" t="s">
        <v>133</v>
      </c>
      <c r="Q35" s="492">
        <v>572.91</v>
      </c>
      <c r="R35" s="83">
        <v>10</v>
      </c>
      <c r="S35" s="86"/>
      <c r="T35" s="87">
        <f t="shared" si="1"/>
        <v>0</v>
      </c>
      <c r="U35" s="88" t="s">
        <v>43</v>
      </c>
      <c r="V35" s="25"/>
    </row>
    <row r="36" spans="1:22" s="71" customFormat="1" ht="78" customHeight="1" outlineLevel="1" x14ac:dyDescent="0.2">
      <c r="A36" s="71" t="str">
        <f t="shared" si="0"/>
        <v>Бокал Дамскийстандарт</v>
      </c>
      <c r="B36" s="71">
        <v>277.77</v>
      </c>
      <c r="C36" s="72"/>
      <c r="D36" s="73" t="s">
        <v>24</v>
      </c>
      <c r="E36" s="74"/>
      <c r="F36" s="74"/>
      <c r="G36" s="75" t="s">
        <v>116</v>
      </c>
      <c r="H36" s="76" t="s">
        <v>134</v>
      </c>
      <c r="I36" s="77" t="s">
        <v>28</v>
      </c>
      <c r="J36" s="78" t="s">
        <v>135</v>
      </c>
      <c r="K36" s="79" t="s">
        <v>136</v>
      </c>
      <c r="L36" s="80"/>
      <c r="M36" s="81">
        <v>0.55000000000000004</v>
      </c>
      <c r="N36" s="82">
        <v>16</v>
      </c>
      <c r="O36" s="83">
        <v>8</v>
      </c>
      <c r="P36" s="84"/>
      <c r="Q36" s="492">
        <v>416.65499999999997</v>
      </c>
      <c r="R36" s="83">
        <v>10</v>
      </c>
      <c r="S36" s="86"/>
      <c r="T36" s="87">
        <f t="shared" si="1"/>
        <v>0</v>
      </c>
      <c r="U36" s="88" t="s">
        <v>31</v>
      </c>
      <c r="V36" s="25"/>
    </row>
    <row r="37" spans="1:22" s="71" customFormat="1" ht="78" customHeight="1" outlineLevel="1" x14ac:dyDescent="0.2">
      <c r="A37" s="71" t="str">
        <f t="shared" si="0"/>
        <v>Кружка Пивнаястандарт</v>
      </c>
      <c r="B37" s="71">
        <v>136.37</v>
      </c>
      <c r="C37" s="72"/>
      <c r="D37" s="73" t="s">
        <v>24</v>
      </c>
      <c r="E37" s="74"/>
      <c r="F37" s="74"/>
      <c r="G37" s="75" t="s">
        <v>116</v>
      </c>
      <c r="H37" s="76" t="s">
        <v>137</v>
      </c>
      <c r="I37" s="77" t="s">
        <v>28</v>
      </c>
      <c r="J37" s="78" t="s">
        <v>138</v>
      </c>
      <c r="K37" s="79" t="s">
        <v>139</v>
      </c>
      <c r="L37" s="80"/>
      <c r="M37" s="81">
        <v>1.2</v>
      </c>
      <c r="N37" s="82">
        <v>15</v>
      </c>
      <c r="O37" s="83">
        <v>12</v>
      </c>
      <c r="P37" s="84"/>
      <c r="Q37" s="492">
        <v>204.55500000000001</v>
      </c>
      <c r="R37" s="83">
        <v>8</v>
      </c>
      <c r="S37" s="86"/>
      <c r="T37" s="87">
        <f t="shared" si="1"/>
        <v>0</v>
      </c>
      <c r="U37" s="88" t="s">
        <v>43</v>
      </c>
      <c r="V37" s="25"/>
    </row>
    <row r="38" spans="1:22" s="71" customFormat="1" ht="78" customHeight="1" outlineLevel="1" x14ac:dyDescent="0.2">
      <c r="A38" s="71" t="str">
        <f t="shared" si="0"/>
        <v>Бокал Ностальгиястандарт</v>
      </c>
      <c r="B38" s="71">
        <v>115.94</v>
      </c>
      <c r="C38" s="72"/>
      <c r="D38" s="73" t="s">
        <v>24</v>
      </c>
      <c r="E38" s="74"/>
      <c r="F38" s="74"/>
      <c r="G38" s="75" t="s">
        <v>116</v>
      </c>
      <c r="H38" s="76" t="s">
        <v>140</v>
      </c>
      <c r="I38" s="77" t="s">
        <v>28</v>
      </c>
      <c r="J38" s="78" t="s">
        <v>141</v>
      </c>
      <c r="K38" s="79" t="s">
        <v>142</v>
      </c>
      <c r="L38" s="80"/>
      <c r="M38" s="81">
        <v>0.6</v>
      </c>
      <c r="N38" s="82">
        <v>12.5</v>
      </c>
      <c r="O38" s="83">
        <v>8</v>
      </c>
      <c r="P38" s="84" t="s">
        <v>143</v>
      </c>
      <c r="Q38" s="492">
        <v>173.91</v>
      </c>
      <c r="R38" s="83">
        <v>8</v>
      </c>
      <c r="S38" s="86"/>
      <c r="T38" s="87">
        <f t="shared" si="1"/>
        <v>0</v>
      </c>
      <c r="U38" s="88" t="s">
        <v>31</v>
      </c>
      <c r="V38" s="25"/>
    </row>
    <row r="39" spans="1:22" s="71" customFormat="1" ht="78" customHeight="1" outlineLevel="1" x14ac:dyDescent="0.2">
      <c r="A39" s="71" t="str">
        <f t="shared" si="0"/>
        <v>Кружка Авангардстандарт</v>
      </c>
      <c r="B39" s="71">
        <v>460.2</v>
      </c>
      <c r="C39" s="89"/>
      <c r="D39" s="73" t="s">
        <v>24</v>
      </c>
      <c r="E39" s="74"/>
      <c r="F39" s="95" t="s">
        <v>111</v>
      </c>
      <c r="G39" s="75" t="s">
        <v>144</v>
      </c>
      <c r="H39" s="76" t="s">
        <v>145</v>
      </c>
      <c r="I39" s="77" t="s">
        <v>28</v>
      </c>
      <c r="J39" s="78" t="s">
        <v>146</v>
      </c>
      <c r="K39" s="79" t="s">
        <v>147</v>
      </c>
      <c r="L39" s="80"/>
      <c r="M39" s="81" t="s">
        <v>148</v>
      </c>
      <c r="N39" s="91" t="s">
        <v>87</v>
      </c>
      <c r="O39" s="96" t="s">
        <v>149</v>
      </c>
      <c r="P39" s="84" t="s">
        <v>150</v>
      </c>
      <c r="Q39" s="492">
        <v>690.3</v>
      </c>
      <c r="R39" s="83">
        <v>6</v>
      </c>
      <c r="S39" s="86"/>
      <c r="T39" s="87">
        <f t="shared" si="1"/>
        <v>0</v>
      </c>
      <c r="U39" s="88" t="s">
        <v>31</v>
      </c>
      <c r="V39" s="25"/>
    </row>
    <row r="40" spans="1:22" s="71" customFormat="1" ht="78" customHeight="1" outlineLevel="1" x14ac:dyDescent="0.2">
      <c r="A40" s="71" t="str">
        <f t="shared" si="0"/>
        <v>Чашка Забавастандарт</v>
      </c>
      <c r="B40" s="71">
        <v>259.60000000000002</v>
      </c>
      <c r="C40" s="89"/>
      <c r="D40" s="73" t="s">
        <v>24</v>
      </c>
      <c r="E40" s="74"/>
      <c r="F40" s="95" t="s">
        <v>111</v>
      </c>
      <c r="G40" s="75" t="s">
        <v>144</v>
      </c>
      <c r="H40" s="76" t="s">
        <v>151</v>
      </c>
      <c r="I40" s="77" t="s">
        <v>28</v>
      </c>
      <c r="J40" s="78" t="s">
        <v>152</v>
      </c>
      <c r="K40" s="79" t="s">
        <v>153</v>
      </c>
      <c r="L40" s="80"/>
      <c r="M40" s="81" t="s">
        <v>148</v>
      </c>
      <c r="N40" s="91" t="s">
        <v>154</v>
      </c>
      <c r="O40" s="96" t="s">
        <v>149</v>
      </c>
      <c r="P40" s="84" t="s">
        <v>155</v>
      </c>
      <c r="Q40" s="492">
        <v>389.4</v>
      </c>
      <c r="R40" s="83">
        <v>6</v>
      </c>
      <c r="S40" s="86"/>
      <c r="T40" s="87">
        <f t="shared" si="1"/>
        <v>0</v>
      </c>
      <c r="U40" s="88" t="s">
        <v>31</v>
      </c>
      <c r="V40" s="25"/>
    </row>
    <row r="41" spans="1:22" s="71" customFormat="1" ht="78" customHeight="1" outlineLevel="1" x14ac:dyDescent="0.2">
      <c r="A41" s="71" t="str">
        <f t="shared" si="0"/>
        <v>Чашка Забавастандарт</v>
      </c>
      <c r="B41" s="71">
        <v>259.60000000000002</v>
      </c>
      <c r="C41" s="89"/>
      <c r="D41" s="73" t="s">
        <v>24</v>
      </c>
      <c r="E41" s="74"/>
      <c r="F41" s="95" t="s">
        <v>111</v>
      </c>
      <c r="G41" s="75" t="s">
        <v>144</v>
      </c>
      <c r="H41" s="76" t="s">
        <v>156</v>
      </c>
      <c r="I41" s="97" t="s">
        <v>28</v>
      </c>
      <c r="J41" s="78" t="s">
        <v>157</v>
      </c>
      <c r="K41" s="79" t="s">
        <v>153</v>
      </c>
      <c r="L41" s="80"/>
      <c r="M41" s="81" t="s">
        <v>148</v>
      </c>
      <c r="N41" s="91" t="s">
        <v>154</v>
      </c>
      <c r="O41" s="96" t="s">
        <v>149</v>
      </c>
      <c r="P41" s="84" t="s">
        <v>158</v>
      </c>
      <c r="Q41" s="492">
        <v>389.4</v>
      </c>
      <c r="R41" s="83">
        <v>6</v>
      </c>
      <c r="S41" s="86"/>
      <c r="T41" s="87">
        <f t="shared" si="1"/>
        <v>0</v>
      </c>
      <c r="U41" s="88" t="s">
        <v>31</v>
      </c>
      <c r="V41" s="25"/>
    </row>
    <row r="42" spans="1:22" s="71" customFormat="1" ht="78" customHeight="1" outlineLevel="1" x14ac:dyDescent="0.2">
      <c r="A42" s="71" t="str">
        <f>CONCATENATE(K42,D42)</f>
        <v>Чашка Забавастандарт</v>
      </c>
      <c r="B42" s="71">
        <v>259.60000000000002</v>
      </c>
      <c r="C42" s="89"/>
      <c r="D42" s="73" t="s">
        <v>24</v>
      </c>
      <c r="E42" s="74"/>
      <c r="F42" s="95" t="s">
        <v>111</v>
      </c>
      <c r="G42" s="75" t="s">
        <v>144</v>
      </c>
      <c r="H42" s="76" t="s">
        <v>159</v>
      </c>
      <c r="I42" s="77" t="s">
        <v>28</v>
      </c>
      <c r="J42" s="78" t="s">
        <v>160</v>
      </c>
      <c r="K42" s="79" t="s">
        <v>153</v>
      </c>
      <c r="L42" s="80"/>
      <c r="M42" s="81" t="s">
        <v>148</v>
      </c>
      <c r="N42" s="91" t="s">
        <v>154</v>
      </c>
      <c r="O42" s="96" t="s">
        <v>149</v>
      </c>
      <c r="P42" s="84" t="s">
        <v>161</v>
      </c>
      <c r="Q42" s="492">
        <v>389.4</v>
      </c>
      <c r="R42" s="83">
        <v>6</v>
      </c>
      <c r="S42" s="86"/>
      <c r="T42" s="87">
        <f>S42*Q42</f>
        <v>0</v>
      </c>
      <c r="U42" s="88" t="s">
        <v>31</v>
      </c>
      <c r="V42" s="25"/>
    </row>
    <row r="43" spans="1:22" s="71" customFormat="1" ht="78" customHeight="1" outlineLevel="1" x14ac:dyDescent="0.2">
      <c r="A43" s="71" t="str">
        <f>CONCATENATE(K43,D43)</f>
        <v>Чашка Забавастандарт</v>
      </c>
      <c r="B43" s="71">
        <v>259.60000000000002</v>
      </c>
      <c r="C43" s="89"/>
      <c r="D43" s="73" t="s">
        <v>24</v>
      </c>
      <c r="E43" s="74"/>
      <c r="F43" s="95" t="s">
        <v>111</v>
      </c>
      <c r="G43" s="75" t="s">
        <v>144</v>
      </c>
      <c r="H43" s="98" t="s">
        <v>162</v>
      </c>
      <c r="I43" s="77" t="s">
        <v>28</v>
      </c>
      <c r="J43" s="78" t="s">
        <v>163</v>
      </c>
      <c r="K43" s="79" t="s">
        <v>153</v>
      </c>
      <c r="L43" s="80"/>
      <c r="M43" s="81" t="s">
        <v>148</v>
      </c>
      <c r="N43" s="91" t="s">
        <v>154</v>
      </c>
      <c r="O43" s="96" t="s">
        <v>149</v>
      </c>
      <c r="P43" s="84" t="s">
        <v>164</v>
      </c>
      <c r="Q43" s="492">
        <v>389.4</v>
      </c>
      <c r="R43" s="83">
        <v>6</v>
      </c>
      <c r="S43" s="86"/>
      <c r="T43" s="87">
        <f>S43*Q43</f>
        <v>0</v>
      </c>
      <c r="U43" s="88" t="s">
        <v>31</v>
      </c>
      <c r="V43" s="25"/>
    </row>
    <row r="44" spans="1:22" s="71" customFormat="1" ht="78" customHeight="1" outlineLevel="1" x14ac:dyDescent="0.2">
      <c r="A44" s="71" t="str">
        <f>CONCATENATE(K44,D44)</f>
        <v>Чашка Забавастандарт</v>
      </c>
      <c r="B44" s="71">
        <v>259.60000000000002</v>
      </c>
      <c r="C44" s="89"/>
      <c r="D44" s="73" t="s">
        <v>24</v>
      </c>
      <c r="E44" s="74"/>
      <c r="F44" s="95" t="s">
        <v>111</v>
      </c>
      <c r="G44" s="75" t="s">
        <v>144</v>
      </c>
      <c r="H44" s="98" t="s">
        <v>165</v>
      </c>
      <c r="I44" s="77" t="s">
        <v>28</v>
      </c>
      <c r="J44" s="78" t="s">
        <v>166</v>
      </c>
      <c r="K44" s="79" t="s">
        <v>153</v>
      </c>
      <c r="L44" s="80"/>
      <c r="M44" s="81" t="s">
        <v>148</v>
      </c>
      <c r="N44" s="91" t="s">
        <v>154</v>
      </c>
      <c r="O44" s="96" t="s">
        <v>149</v>
      </c>
      <c r="P44" s="84" t="s">
        <v>167</v>
      </c>
      <c r="Q44" s="492">
        <v>389.4</v>
      </c>
      <c r="R44" s="83">
        <v>6</v>
      </c>
      <c r="S44" s="86"/>
      <c r="T44" s="87">
        <f>S44*Q44</f>
        <v>0</v>
      </c>
      <c r="U44" s="88" t="s">
        <v>31</v>
      </c>
      <c r="V44" s="25"/>
    </row>
    <row r="45" spans="1:22" s="71" customFormat="1" ht="78" customHeight="1" outlineLevel="1" x14ac:dyDescent="0.2">
      <c r="A45" s="71" t="str">
        <f t="shared" si="0"/>
        <v>Чашка Хэндмэйдстандарт</v>
      </c>
      <c r="B45" s="71">
        <v>212.4</v>
      </c>
      <c r="C45" s="89"/>
      <c r="D45" s="73" t="s">
        <v>24</v>
      </c>
      <c r="E45" s="74"/>
      <c r="F45" s="95" t="s">
        <v>111</v>
      </c>
      <c r="G45" s="75" t="s">
        <v>144</v>
      </c>
      <c r="H45" s="76" t="s">
        <v>168</v>
      </c>
      <c r="I45" s="77" t="s">
        <v>28</v>
      </c>
      <c r="J45" s="78" t="s">
        <v>169</v>
      </c>
      <c r="K45" s="79" t="s">
        <v>170</v>
      </c>
      <c r="L45" s="80"/>
      <c r="M45" s="81" t="s">
        <v>148</v>
      </c>
      <c r="N45" s="91" t="s">
        <v>154</v>
      </c>
      <c r="O45" s="96" t="s">
        <v>149</v>
      </c>
      <c r="P45" s="84" t="s">
        <v>171</v>
      </c>
      <c r="Q45" s="492">
        <v>318.60000000000002</v>
      </c>
      <c r="R45" s="83">
        <v>6</v>
      </c>
      <c r="S45" s="86"/>
      <c r="T45" s="87">
        <f t="shared" si="1"/>
        <v>0</v>
      </c>
      <c r="U45" s="88" t="s">
        <v>31</v>
      </c>
      <c r="V45" s="25"/>
    </row>
    <row r="46" spans="1:22" s="71" customFormat="1" ht="78" customHeight="1" outlineLevel="1" x14ac:dyDescent="0.2">
      <c r="A46" s="71" t="str">
        <f t="shared" si="0"/>
        <v>Чашка для чаястандарт</v>
      </c>
      <c r="B46" s="71">
        <v>59.3</v>
      </c>
      <c r="C46" s="72"/>
      <c r="D46" s="73" t="s">
        <v>24</v>
      </c>
      <c r="E46" s="74"/>
      <c r="F46" s="74"/>
      <c r="G46" s="75" t="s">
        <v>144</v>
      </c>
      <c r="H46" s="76" t="s">
        <v>172</v>
      </c>
      <c r="I46" s="77" t="s">
        <v>28</v>
      </c>
      <c r="J46" s="78" t="s">
        <v>173</v>
      </c>
      <c r="K46" s="79" t="s">
        <v>174</v>
      </c>
      <c r="L46" s="80"/>
      <c r="M46" s="81">
        <v>0.3</v>
      </c>
      <c r="N46" s="82">
        <v>8</v>
      </c>
      <c r="O46" s="83">
        <v>10</v>
      </c>
      <c r="P46" s="84"/>
      <c r="Q46" s="492">
        <v>88.95</v>
      </c>
      <c r="R46" s="83">
        <v>12</v>
      </c>
      <c r="S46" s="86"/>
      <c r="T46" s="87">
        <f t="shared" si="1"/>
        <v>0</v>
      </c>
      <c r="U46" s="88" t="s">
        <v>31</v>
      </c>
      <c r="V46" s="25" t="s">
        <v>32</v>
      </c>
    </row>
    <row r="47" spans="1:22" s="71" customFormat="1" ht="78" customHeight="1" outlineLevel="1" x14ac:dyDescent="0.2">
      <c r="A47" s="71" t="str">
        <f t="shared" si="0"/>
        <v>Чашка Кукарекустандарт</v>
      </c>
      <c r="B47" s="71">
        <v>71.150000000000006</v>
      </c>
      <c r="C47" s="72"/>
      <c r="D47" s="73" t="s">
        <v>24</v>
      </c>
      <c r="E47" s="74"/>
      <c r="F47" s="74"/>
      <c r="G47" s="75" t="s">
        <v>144</v>
      </c>
      <c r="H47" s="76" t="s">
        <v>175</v>
      </c>
      <c r="I47" s="77" t="s">
        <v>28</v>
      </c>
      <c r="J47" s="78" t="s">
        <v>176</v>
      </c>
      <c r="K47" s="79" t="s">
        <v>177</v>
      </c>
      <c r="L47" s="80"/>
      <c r="M47" s="81">
        <v>0.3</v>
      </c>
      <c r="N47" s="82">
        <v>8</v>
      </c>
      <c r="O47" s="83">
        <v>10</v>
      </c>
      <c r="P47" s="84" t="s">
        <v>178</v>
      </c>
      <c r="Q47" s="492">
        <v>106.72499999999999</v>
      </c>
      <c r="R47" s="83">
        <v>12</v>
      </c>
      <c r="S47" s="86"/>
      <c r="T47" s="87">
        <f t="shared" si="1"/>
        <v>0</v>
      </c>
      <c r="U47" s="88" t="s">
        <v>31</v>
      </c>
      <c r="V47" s="25" t="s">
        <v>32</v>
      </c>
    </row>
    <row r="48" spans="1:22" s="71" customFormat="1" ht="78" customHeight="1" outlineLevel="1" x14ac:dyDescent="0.2">
      <c r="A48" s="71" t="str">
        <f t="shared" si="0"/>
        <v>Чашка Ностальгия №1стандарт</v>
      </c>
      <c r="B48" s="71">
        <v>58.12</v>
      </c>
      <c r="C48" s="72"/>
      <c r="D48" s="73" t="s">
        <v>24</v>
      </c>
      <c r="E48" s="74"/>
      <c r="F48" s="74"/>
      <c r="G48" s="75" t="s">
        <v>144</v>
      </c>
      <c r="H48" s="76" t="s">
        <v>179</v>
      </c>
      <c r="I48" s="77" t="s">
        <v>28</v>
      </c>
      <c r="J48" s="78" t="s">
        <v>180</v>
      </c>
      <c r="K48" s="79" t="s">
        <v>181</v>
      </c>
      <c r="L48" s="80"/>
      <c r="M48" s="81">
        <v>0.25</v>
      </c>
      <c r="N48" s="82">
        <v>9</v>
      </c>
      <c r="O48" s="83">
        <v>8.5</v>
      </c>
      <c r="P48" s="84" t="s">
        <v>182</v>
      </c>
      <c r="Q48" s="492">
        <v>87.18</v>
      </c>
      <c r="R48" s="83">
        <v>12</v>
      </c>
      <c r="S48" s="86"/>
      <c r="T48" s="87">
        <f t="shared" si="1"/>
        <v>0</v>
      </c>
      <c r="U48" s="88" t="s">
        <v>31</v>
      </c>
      <c r="V48" s="25"/>
    </row>
    <row r="49" spans="1:22" s="71" customFormat="1" ht="78" customHeight="1" outlineLevel="1" x14ac:dyDescent="0.2">
      <c r="A49" s="71" t="str">
        <f t="shared" si="0"/>
        <v>Чашка Ностальгия №2стандарт</v>
      </c>
      <c r="B49" s="71">
        <v>42.83</v>
      </c>
      <c r="C49" s="72"/>
      <c r="D49" s="73" t="s">
        <v>24</v>
      </c>
      <c r="E49" s="74"/>
      <c r="F49" s="74"/>
      <c r="G49" s="75" t="s">
        <v>144</v>
      </c>
      <c r="H49" s="76" t="s">
        <v>183</v>
      </c>
      <c r="I49" s="77" t="s">
        <v>28</v>
      </c>
      <c r="J49" s="78" t="s">
        <v>184</v>
      </c>
      <c r="K49" s="79" t="s">
        <v>185</v>
      </c>
      <c r="L49" s="80"/>
      <c r="M49" s="81">
        <v>0.2</v>
      </c>
      <c r="N49" s="82">
        <v>7</v>
      </c>
      <c r="O49" s="83">
        <v>8</v>
      </c>
      <c r="P49" s="90" t="s">
        <v>182</v>
      </c>
      <c r="Q49" s="492">
        <v>64.245000000000005</v>
      </c>
      <c r="R49" s="83">
        <v>18</v>
      </c>
      <c r="S49" s="99"/>
      <c r="T49" s="87">
        <f t="shared" si="1"/>
        <v>0</v>
      </c>
      <c r="U49" s="88" t="s">
        <v>31</v>
      </c>
      <c r="V49" s="25"/>
    </row>
    <row r="50" spans="1:22" s="71" customFormat="1" ht="78" customHeight="1" outlineLevel="1" x14ac:dyDescent="0.2">
      <c r="A50" s="71" t="str">
        <f t="shared" si="0"/>
        <v>Чашка для чая с блюдцемстандарт</v>
      </c>
      <c r="B50" s="71">
        <v>107.29</v>
      </c>
      <c r="C50" s="72"/>
      <c r="D50" s="73" t="s">
        <v>24</v>
      </c>
      <c r="E50" s="74"/>
      <c r="F50" s="74"/>
      <c r="G50" s="75" t="s">
        <v>144</v>
      </c>
      <c r="H50" s="76" t="s">
        <v>186</v>
      </c>
      <c r="I50" s="77" t="s">
        <v>28</v>
      </c>
      <c r="J50" s="78" t="s">
        <v>187</v>
      </c>
      <c r="K50" s="79" t="s">
        <v>188</v>
      </c>
      <c r="L50" s="80"/>
      <c r="M50" s="81">
        <v>0.3</v>
      </c>
      <c r="N50" s="82">
        <v>8</v>
      </c>
      <c r="O50" s="83" t="s">
        <v>189</v>
      </c>
      <c r="P50" s="84"/>
      <c r="Q50" s="492">
        <v>160.935</v>
      </c>
      <c r="R50" s="83">
        <v>12</v>
      </c>
      <c r="S50" s="86"/>
      <c r="T50" s="87">
        <f t="shared" si="1"/>
        <v>0</v>
      </c>
      <c r="U50" s="88" t="s">
        <v>31</v>
      </c>
      <c r="V50" s="25" t="s">
        <v>32</v>
      </c>
    </row>
    <row r="51" spans="1:22" s="71" customFormat="1" ht="78" customHeight="1" outlineLevel="1" x14ac:dyDescent="0.2">
      <c r="A51" s="71" t="str">
        <f t="shared" si="0"/>
        <v>Чашка Ностальгия №1 с блюдцем стандарт</v>
      </c>
      <c r="B51" s="71">
        <v>99.44</v>
      </c>
      <c r="C51" s="72"/>
      <c r="D51" s="73" t="s">
        <v>24</v>
      </c>
      <c r="E51" s="74"/>
      <c r="F51" s="74"/>
      <c r="G51" s="75" t="s">
        <v>144</v>
      </c>
      <c r="H51" s="76" t="s">
        <v>190</v>
      </c>
      <c r="I51" s="77" t="s">
        <v>28</v>
      </c>
      <c r="J51" s="78" t="s">
        <v>191</v>
      </c>
      <c r="K51" s="79" t="s">
        <v>192</v>
      </c>
      <c r="L51" s="80"/>
      <c r="M51" s="81">
        <v>0.25</v>
      </c>
      <c r="N51" s="82">
        <v>9</v>
      </c>
      <c r="O51" s="83" t="s">
        <v>193</v>
      </c>
      <c r="P51" s="84" t="s">
        <v>182</v>
      </c>
      <c r="Q51" s="492">
        <v>149.16</v>
      </c>
      <c r="R51" s="83">
        <v>12</v>
      </c>
      <c r="S51" s="86"/>
      <c r="T51" s="87">
        <f t="shared" si="1"/>
        <v>0</v>
      </c>
      <c r="U51" s="88" t="s">
        <v>31</v>
      </c>
      <c r="V51" s="25"/>
    </row>
    <row r="52" spans="1:22" s="71" customFormat="1" ht="78" customHeight="1" outlineLevel="1" x14ac:dyDescent="0.2">
      <c r="A52" s="71" t="str">
        <f t="shared" si="0"/>
        <v>Чашка Ностальгия №2 с блюдцем стандарт</v>
      </c>
      <c r="B52" s="71">
        <v>72.33</v>
      </c>
      <c r="C52" s="72"/>
      <c r="D52" s="73" t="s">
        <v>24</v>
      </c>
      <c r="E52" s="74"/>
      <c r="F52" s="74"/>
      <c r="G52" s="75" t="s">
        <v>144</v>
      </c>
      <c r="H52" s="76" t="s">
        <v>194</v>
      </c>
      <c r="I52" s="77" t="s">
        <v>28</v>
      </c>
      <c r="J52" s="78" t="s">
        <v>195</v>
      </c>
      <c r="K52" s="79" t="s">
        <v>196</v>
      </c>
      <c r="L52" s="80"/>
      <c r="M52" s="81">
        <v>0.2</v>
      </c>
      <c r="N52" s="82">
        <v>7</v>
      </c>
      <c r="O52" s="83" t="s">
        <v>197</v>
      </c>
      <c r="P52" s="90" t="s">
        <v>182</v>
      </c>
      <c r="Q52" s="492">
        <v>108.495</v>
      </c>
      <c r="R52" s="83">
        <v>12</v>
      </c>
      <c r="S52" s="86"/>
      <c r="T52" s="87">
        <f t="shared" si="1"/>
        <v>0</v>
      </c>
      <c r="U52" s="88" t="s">
        <v>31</v>
      </c>
      <c r="V52" s="25"/>
    </row>
    <row r="53" spans="1:22" s="71" customFormat="1" ht="78" customHeight="1" outlineLevel="1" x14ac:dyDescent="0.2">
      <c r="A53" s="71" t="str">
        <f>CONCATENATE(K53,D53)</f>
        <v>Чашка (Штр., Орн.)стандарт</v>
      </c>
      <c r="B53" s="71">
        <v>59</v>
      </c>
      <c r="C53" s="89"/>
      <c r="D53" s="73" t="s">
        <v>24</v>
      </c>
      <c r="E53" s="74"/>
      <c r="F53" s="74"/>
      <c r="G53" s="75" t="s">
        <v>144</v>
      </c>
      <c r="H53" s="76" t="s">
        <v>198</v>
      </c>
      <c r="I53" s="77" t="s">
        <v>28</v>
      </c>
      <c r="J53" s="78" t="s">
        <v>199</v>
      </c>
      <c r="K53" s="79" t="s">
        <v>200</v>
      </c>
      <c r="L53" s="80"/>
      <c r="M53" s="81">
        <v>0.25</v>
      </c>
      <c r="N53" s="82">
        <v>6</v>
      </c>
      <c r="O53" s="83">
        <v>9</v>
      </c>
      <c r="P53" s="90"/>
      <c r="Q53" s="492">
        <v>88.5</v>
      </c>
      <c r="R53" s="83">
        <v>12</v>
      </c>
      <c r="S53" s="99"/>
      <c r="T53" s="100">
        <f>S53*Q53</f>
        <v>0</v>
      </c>
      <c r="U53" s="88" t="s">
        <v>31</v>
      </c>
      <c r="V53" s="25"/>
    </row>
    <row r="54" spans="1:22" s="71" customFormat="1" ht="78" customHeight="1" outlineLevel="1" x14ac:dyDescent="0.2">
      <c r="A54" s="71" t="str">
        <f>CONCATENATE(K54,D54)</f>
        <v>Чашка (Штр., Орн.) с блюдцемстандарт</v>
      </c>
      <c r="B54" s="71">
        <v>100.32</v>
      </c>
      <c r="C54" s="89"/>
      <c r="D54" s="73" t="s">
        <v>24</v>
      </c>
      <c r="E54" s="74"/>
      <c r="F54" s="74"/>
      <c r="G54" s="75" t="s">
        <v>144</v>
      </c>
      <c r="H54" s="76" t="s">
        <v>201</v>
      </c>
      <c r="I54" s="77" t="s">
        <v>28</v>
      </c>
      <c r="J54" s="78" t="s">
        <v>202</v>
      </c>
      <c r="K54" s="79" t="s">
        <v>203</v>
      </c>
      <c r="L54" s="80"/>
      <c r="M54" s="81">
        <v>0.25</v>
      </c>
      <c r="N54" s="82">
        <v>6</v>
      </c>
      <c r="O54" s="83" t="s">
        <v>204</v>
      </c>
      <c r="P54" s="90"/>
      <c r="Q54" s="492">
        <v>150.47999999999999</v>
      </c>
      <c r="R54" s="83">
        <v>12</v>
      </c>
      <c r="S54" s="99"/>
      <c r="T54" s="100">
        <f>S54*Q54</f>
        <v>0</v>
      </c>
      <c r="U54" s="88" t="s">
        <v>31</v>
      </c>
      <c r="V54" s="25"/>
    </row>
    <row r="55" spans="1:22" s="71" customFormat="1" ht="78" customHeight="1" outlineLevel="1" x14ac:dyDescent="0.2">
      <c r="A55" s="71" t="str">
        <f t="shared" si="0"/>
        <v>Бокал Королевский №1стандарт</v>
      </c>
      <c r="B55" s="71">
        <v>181.8</v>
      </c>
      <c r="C55" s="72"/>
      <c r="D55" s="73" t="s">
        <v>24</v>
      </c>
      <c r="E55" s="74"/>
      <c r="F55" s="74"/>
      <c r="G55" s="75" t="s">
        <v>205</v>
      </c>
      <c r="H55" s="76" t="s">
        <v>206</v>
      </c>
      <c r="I55" s="77" t="s">
        <v>28</v>
      </c>
      <c r="J55" s="78" t="s">
        <v>207</v>
      </c>
      <c r="K55" s="79" t="s">
        <v>208</v>
      </c>
      <c r="L55" s="80"/>
      <c r="M55" s="81">
        <v>0.2</v>
      </c>
      <c r="N55" s="82">
        <v>13</v>
      </c>
      <c r="O55" s="83">
        <v>8.5</v>
      </c>
      <c r="P55" s="84"/>
      <c r="Q55" s="492">
        <v>272.7</v>
      </c>
      <c r="R55" s="83">
        <v>10</v>
      </c>
      <c r="S55" s="86"/>
      <c r="T55" s="87">
        <f t="shared" si="1"/>
        <v>0</v>
      </c>
      <c r="U55" s="88" t="s">
        <v>31</v>
      </c>
      <c r="V55" s="25"/>
    </row>
    <row r="56" spans="1:22" s="71" customFormat="1" ht="78" customHeight="1" outlineLevel="1" x14ac:dyDescent="0.2">
      <c r="A56" s="71" t="str">
        <f t="shared" si="0"/>
        <v>Чашка с вкладышем Грибстандарт</v>
      </c>
      <c r="B56" s="71">
        <v>190.97</v>
      </c>
      <c r="C56" s="72"/>
      <c r="D56" s="73" t="s">
        <v>24</v>
      </c>
      <c r="E56" s="74"/>
      <c r="F56" s="74"/>
      <c r="G56" s="75" t="s">
        <v>209</v>
      </c>
      <c r="H56" s="76" t="s">
        <v>210</v>
      </c>
      <c r="I56" s="77" t="s">
        <v>28</v>
      </c>
      <c r="J56" s="78" t="s">
        <v>211</v>
      </c>
      <c r="K56" s="79" t="s">
        <v>212</v>
      </c>
      <c r="L56" s="80"/>
      <c r="M56" s="81">
        <v>0.45</v>
      </c>
      <c r="N56" s="82">
        <v>15.5</v>
      </c>
      <c r="O56" s="83">
        <v>9.5</v>
      </c>
      <c r="P56" s="84"/>
      <c r="Q56" s="492">
        <v>286.45499999999998</v>
      </c>
      <c r="R56" s="83">
        <v>4</v>
      </c>
      <c r="S56" s="86"/>
      <c r="T56" s="87">
        <f t="shared" si="1"/>
        <v>0</v>
      </c>
      <c r="U56" s="88" t="s">
        <v>31</v>
      </c>
      <c r="V56" s="25"/>
    </row>
    <row r="57" spans="1:22" s="71" customFormat="1" ht="78" customHeight="1" outlineLevel="1" x14ac:dyDescent="0.2">
      <c r="A57" s="71" t="str">
        <f t="shared" si="0"/>
        <v>Чашка с вкладышем Цветокстандарт</v>
      </c>
      <c r="B57" s="71">
        <v>190.97</v>
      </c>
      <c r="C57" s="72"/>
      <c r="D57" s="73" t="s">
        <v>24</v>
      </c>
      <c r="E57" s="74"/>
      <c r="F57" s="74"/>
      <c r="G57" s="75" t="s">
        <v>209</v>
      </c>
      <c r="H57" s="76" t="s">
        <v>213</v>
      </c>
      <c r="I57" s="77" t="s">
        <v>28</v>
      </c>
      <c r="J57" s="78" t="s">
        <v>214</v>
      </c>
      <c r="K57" s="79" t="s">
        <v>215</v>
      </c>
      <c r="L57" s="80"/>
      <c r="M57" s="81">
        <v>0.45</v>
      </c>
      <c r="N57" s="82">
        <v>13</v>
      </c>
      <c r="O57" s="83">
        <v>9.5</v>
      </c>
      <c r="P57" s="84"/>
      <c r="Q57" s="492">
        <v>286.45499999999998</v>
      </c>
      <c r="R57" s="83">
        <v>4</v>
      </c>
      <c r="S57" s="86"/>
      <c r="T57" s="87">
        <f t="shared" si="1"/>
        <v>0</v>
      </c>
      <c r="U57" s="88" t="s">
        <v>31</v>
      </c>
      <c r="V57" s="25"/>
    </row>
    <row r="58" spans="1:22" ht="78" customHeight="1" outlineLevel="1" x14ac:dyDescent="0.2">
      <c r="A58" s="71" t="str">
        <f t="shared" si="0"/>
        <v>Вазон-стаканстандарт</v>
      </c>
      <c r="B58" s="71">
        <v>113.48</v>
      </c>
      <c r="C58" s="72"/>
      <c r="D58" s="73" t="s">
        <v>24</v>
      </c>
      <c r="E58" s="74"/>
      <c r="F58" s="74"/>
      <c r="G58" s="75" t="s">
        <v>216</v>
      </c>
      <c r="H58" s="76" t="s">
        <v>217</v>
      </c>
      <c r="I58" s="77" t="s">
        <v>28</v>
      </c>
      <c r="J58" s="78" t="s">
        <v>218</v>
      </c>
      <c r="K58" s="79" t="s">
        <v>219</v>
      </c>
      <c r="L58" s="80"/>
      <c r="M58" s="81">
        <v>0.4</v>
      </c>
      <c r="N58" s="82">
        <v>14.5</v>
      </c>
      <c r="O58" s="83">
        <v>7.5</v>
      </c>
      <c r="P58" s="84"/>
      <c r="Q58" s="492">
        <v>170.22</v>
      </c>
      <c r="R58" s="83">
        <v>12</v>
      </c>
      <c r="S58" s="101"/>
      <c r="T58" s="87">
        <f t="shared" si="1"/>
        <v>0</v>
      </c>
      <c r="U58" s="88" t="s">
        <v>31</v>
      </c>
      <c r="V58" s="25" t="s">
        <v>32</v>
      </c>
    </row>
    <row r="59" spans="1:22" s="71" customFormat="1" ht="78" customHeight="1" outlineLevel="1" x14ac:dyDescent="0.2">
      <c r="A59" s="71" t="str">
        <f t="shared" si="0"/>
        <v>Стакан керамический Практичныйстандарт</v>
      </c>
      <c r="B59" s="71">
        <v>48.93</v>
      </c>
      <c r="C59" s="89"/>
      <c r="D59" s="73" t="s">
        <v>24</v>
      </c>
      <c r="E59" s="74"/>
      <c r="F59" s="74"/>
      <c r="G59" s="75" t="s">
        <v>216</v>
      </c>
      <c r="H59" s="76" t="s">
        <v>220</v>
      </c>
      <c r="I59" s="77" t="s">
        <v>28</v>
      </c>
      <c r="J59" s="78" t="s">
        <v>221</v>
      </c>
      <c r="K59" s="79" t="s">
        <v>222</v>
      </c>
      <c r="L59" s="80"/>
      <c r="M59" s="81">
        <v>0.2</v>
      </c>
      <c r="N59" s="82">
        <v>10</v>
      </c>
      <c r="O59" s="83">
        <v>8</v>
      </c>
      <c r="P59" s="90"/>
      <c r="Q59" s="492">
        <v>73.394999999999996</v>
      </c>
      <c r="R59" s="83">
        <v>16</v>
      </c>
      <c r="S59" s="99"/>
      <c r="T59" s="100">
        <f t="shared" si="1"/>
        <v>0</v>
      </c>
      <c r="U59" s="88" t="s">
        <v>31</v>
      </c>
      <c r="V59" s="25" t="s">
        <v>32</v>
      </c>
    </row>
    <row r="60" spans="1:22" s="71" customFormat="1" ht="78" customHeight="1" outlineLevel="1" x14ac:dyDescent="0.2">
      <c r="A60" s="71" t="str">
        <f t="shared" si="0"/>
        <v>Набор для напитков Королевскийстандарт</v>
      </c>
      <c r="B60" s="71">
        <v>2042.18</v>
      </c>
      <c r="C60" s="72"/>
      <c r="D60" s="73" t="s">
        <v>24</v>
      </c>
      <c r="E60" s="93" t="s">
        <v>111</v>
      </c>
      <c r="F60" s="74"/>
      <c r="G60" s="75" t="s">
        <v>223</v>
      </c>
      <c r="H60" s="76" t="s">
        <v>224</v>
      </c>
      <c r="I60" s="77" t="s">
        <v>28</v>
      </c>
      <c r="J60" s="78" t="s">
        <v>225</v>
      </c>
      <c r="K60" s="79" t="s">
        <v>226</v>
      </c>
      <c r="L60" s="80"/>
      <c r="M60" s="81"/>
      <c r="N60" s="82"/>
      <c r="O60" s="83"/>
      <c r="P60" s="84" t="s">
        <v>227</v>
      </c>
      <c r="Q60" s="492">
        <v>3063.27</v>
      </c>
      <c r="R60" s="83">
        <v>1</v>
      </c>
      <c r="S60" s="86"/>
      <c r="T60" s="87">
        <f t="shared" si="1"/>
        <v>0</v>
      </c>
      <c r="U60" s="88" t="s">
        <v>76</v>
      </c>
      <c r="V60" s="25"/>
    </row>
    <row r="61" spans="1:22" s="71" customFormat="1" ht="78" customHeight="1" outlineLevel="1" x14ac:dyDescent="0.2">
      <c r="A61" s="71" t="str">
        <f t="shared" si="0"/>
        <v>Сервиз Орнаментстандарт</v>
      </c>
      <c r="B61" s="71">
        <v>896.32</v>
      </c>
      <c r="C61" s="72"/>
      <c r="D61" s="73" t="s">
        <v>24</v>
      </c>
      <c r="E61" s="74"/>
      <c r="F61" s="74"/>
      <c r="G61" s="75" t="s">
        <v>228</v>
      </c>
      <c r="H61" s="76" t="s">
        <v>229</v>
      </c>
      <c r="I61" s="77" t="s">
        <v>28</v>
      </c>
      <c r="J61" s="78" t="s">
        <v>230</v>
      </c>
      <c r="K61" s="79" t="s">
        <v>231</v>
      </c>
      <c r="L61" s="80"/>
      <c r="M61" s="81"/>
      <c r="N61" s="82"/>
      <c r="O61" s="83"/>
      <c r="P61" s="84" t="s">
        <v>232</v>
      </c>
      <c r="Q61" s="492">
        <v>1344.48</v>
      </c>
      <c r="R61" s="83">
        <v>1</v>
      </c>
      <c r="S61" s="86"/>
      <c r="T61" s="87">
        <f t="shared" si="1"/>
        <v>0</v>
      </c>
      <c r="U61" s="88" t="s">
        <v>31</v>
      </c>
      <c r="V61" s="25"/>
    </row>
    <row r="62" spans="1:22" s="71" customFormat="1" ht="78" customHeight="1" outlineLevel="1" x14ac:dyDescent="0.2">
      <c r="A62" s="71" t="str">
        <f t="shared" si="0"/>
        <v>Сервиз чайный Ностальгиястандарт</v>
      </c>
      <c r="B62" s="71">
        <v>851.78</v>
      </c>
      <c r="C62" s="72"/>
      <c r="D62" s="73" t="s">
        <v>24</v>
      </c>
      <c r="E62" s="74"/>
      <c r="F62" s="74"/>
      <c r="G62" s="75" t="s">
        <v>228</v>
      </c>
      <c r="H62" s="76" t="s">
        <v>233</v>
      </c>
      <c r="I62" s="77" t="s">
        <v>28</v>
      </c>
      <c r="J62" s="78" t="s">
        <v>234</v>
      </c>
      <c r="K62" s="79" t="s">
        <v>235</v>
      </c>
      <c r="L62" s="80"/>
      <c r="M62" s="81"/>
      <c r="N62" s="82"/>
      <c r="O62" s="83"/>
      <c r="P62" s="84" t="s">
        <v>236</v>
      </c>
      <c r="Q62" s="492">
        <v>1277.67</v>
      </c>
      <c r="R62" s="83">
        <v>1</v>
      </c>
      <c r="S62" s="86"/>
      <c r="T62" s="87">
        <f t="shared" si="1"/>
        <v>0</v>
      </c>
      <c r="U62" s="88" t="s">
        <v>31</v>
      </c>
      <c r="V62" s="25"/>
    </row>
    <row r="63" spans="1:22" s="71" customFormat="1" ht="78" customHeight="1" outlineLevel="1" x14ac:dyDescent="0.2">
      <c r="A63" s="71" t="str">
        <f t="shared" si="0"/>
        <v>Сервиз кофейный Ностальгиястандарт</v>
      </c>
      <c r="B63" s="71">
        <v>681.93</v>
      </c>
      <c r="C63" s="72"/>
      <c r="D63" s="73" t="s">
        <v>24</v>
      </c>
      <c r="E63" s="74"/>
      <c r="F63" s="74"/>
      <c r="G63" s="75" t="s">
        <v>228</v>
      </c>
      <c r="H63" s="76" t="s">
        <v>237</v>
      </c>
      <c r="I63" s="77" t="s">
        <v>28</v>
      </c>
      <c r="J63" s="78" t="s">
        <v>238</v>
      </c>
      <c r="K63" s="79" t="s">
        <v>239</v>
      </c>
      <c r="L63" s="80"/>
      <c r="M63" s="81"/>
      <c r="N63" s="82"/>
      <c r="O63" s="83"/>
      <c r="P63" s="90" t="s">
        <v>240</v>
      </c>
      <c r="Q63" s="492">
        <v>1022.895</v>
      </c>
      <c r="R63" s="83">
        <v>1</v>
      </c>
      <c r="S63" s="86"/>
      <c r="T63" s="87">
        <f t="shared" si="1"/>
        <v>0</v>
      </c>
      <c r="U63" s="88" t="s">
        <v>31</v>
      </c>
      <c r="V63" s="25"/>
    </row>
    <row r="64" spans="1:22" s="71" customFormat="1" ht="78" customHeight="1" outlineLevel="1" x14ac:dyDescent="0.2">
      <c r="A64" s="71" t="str">
        <f t="shared" si="0"/>
        <v>Сервиз кофейный Ностальгия малыйстандарт</v>
      </c>
      <c r="B64" s="71">
        <v>414.34</v>
      </c>
      <c r="C64" s="72"/>
      <c r="D64" s="73" t="s">
        <v>24</v>
      </c>
      <c r="E64" s="74"/>
      <c r="F64" s="74"/>
      <c r="G64" s="75" t="s">
        <v>228</v>
      </c>
      <c r="H64" s="76" t="s">
        <v>241</v>
      </c>
      <c r="I64" s="77" t="s">
        <v>28</v>
      </c>
      <c r="J64" s="78" t="s">
        <v>242</v>
      </c>
      <c r="K64" s="79" t="s">
        <v>243</v>
      </c>
      <c r="L64" s="80"/>
      <c r="M64" s="81"/>
      <c r="N64" s="82"/>
      <c r="O64" s="83"/>
      <c r="P64" s="90" t="s">
        <v>244</v>
      </c>
      <c r="Q64" s="492">
        <v>621.51</v>
      </c>
      <c r="R64" s="83">
        <v>2</v>
      </c>
      <c r="S64" s="86"/>
      <c r="T64" s="87">
        <f t="shared" si="1"/>
        <v>0</v>
      </c>
      <c r="U64" s="88" t="s">
        <v>31</v>
      </c>
      <c r="V64" s="25"/>
    </row>
    <row r="65" spans="1:22" s="71" customFormat="1" ht="78" customHeight="1" outlineLevel="1" x14ac:dyDescent="0.2">
      <c r="A65" s="71" t="str">
        <f t="shared" si="0"/>
        <v>Чайник Кроха среднийстандарт</v>
      </c>
      <c r="B65" s="71">
        <v>145.5</v>
      </c>
      <c r="C65" s="72"/>
      <c r="D65" s="73" t="s">
        <v>24</v>
      </c>
      <c r="E65" s="74"/>
      <c r="F65" s="74"/>
      <c r="G65" s="75" t="s">
        <v>245</v>
      </c>
      <c r="H65" s="76" t="s">
        <v>246</v>
      </c>
      <c r="I65" s="77" t="s">
        <v>28</v>
      </c>
      <c r="J65" s="78" t="s">
        <v>247</v>
      </c>
      <c r="K65" s="79" t="s">
        <v>248</v>
      </c>
      <c r="L65" s="80"/>
      <c r="M65" s="81">
        <v>0.7</v>
      </c>
      <c r="N65" s="82">
        <v>13</v>
      </c>
      <c r="O65" s="83">
        <v>14</v>
      </c>
      <c r="P65" s="84"/>
      <c r="Q65" s="492">
        <v>218.25</v>
      </c>
      <c r="R65" s="83">
        <v>4</v>
      </c>
      <c r="S65" s="86"/>
      <c r="T65" s="87">
        <f t="shared" si="1"/>
        <v>0</v>
      </c>
      <c r="U65" s="88" t="s">
        <v>36</v>
      </c>
      <c r="V65" s="25"/>
    </row>
    <row r="66" spans="1:22" s="71" customFormat="1" ht="78" customHeight="1" outlineLevel="1" x14ac:dyDescent="0.2">
      <c r="A66" s="71" t="str">
        <f t="shared" si="0"/>
        <v>Чайник Ностальгиястандарт</v>
      </c>
      <c r="B66" s="71">
        <v>155.83000000000001</v>
      </c>
      <c r="C66" s="72"/>
      <c r="D66" s="73" t="s">
        <v>24</v>
      </c>
      <c r="E66" s="74"/>
      <c r="F66" s="74"/>
      <c r="G66" s="75" t="s">
        <v>245</v>
      </c>
      <c r="H66" s="76" t="s">
        <v>249</v>
      </c>
      <c r="I66" s="77" t="s">
        <v>28</v>
      </c>
      <c r="J66" s="78" t="s">
        <v>250</v>
      </c>
      <c r="K66" s="79" t="s">
        <v>251</v>
      </c>
      <c r="L66" s="80"/>
      <c r="M66" s="81">
        <v>0.8</v>
      </c>
      <c r="N66" s="82">
        <v>18.5</v>
      </c>
      <c r="O66" s="83">
        <v>11</v>
      </c>
      <c r="P66" s="84" t="s">
        <v>252</v>
      </c>
      <c r="Q66" s="492">
        <v>233.745</v>
      </c>
      <c r="R66" s="83">
        <v>6</v>
      </c>
      <c r="S66" s="86"/>
      <c r="T66" s="87">
        <f t="shared" si="1"/>
        <v>0</v>
      </c>
      <c r="U66" s="88" t="s">
        <v>31</v>
      </c>
      <c r="V66" s="25"/>
    </row>
    <row r="67" spans="1:22" s="71" customFormat="1" ht="78" customHeight="1" outlineLevel="1" x14ac:dyDescent="0.2">
      <c r="A67" s="71" t="str">
        <f t="shared" si="0"/>
        <v>Кофейник Ностальгиястандарт</v>
      </c>
      <c r="B67" s="71">
        <v>152.78</v>
      </c>
      <c r="C67" s="72"/>
      <c r="D67" s="73" t="s">
        <v>24</v>
      </c>
      <c r="E67" s="74"/>
      <c r="F67" s="74"/>
      <c r="G67" s="75" t="s">
        <v>253</v>
      </c>
      <c r="H67" s="76" t="s">
        <v>254</v>
      </c>
      <c r="I67" s="77" t="s">
        <v>28</v>
      </c>
      <c r="J67" s="78" t="s">
        <v>255</v>
      </c>
      <c r="K67" s="79" t="s">
        <v>256</v>
      </c>
      <c r="L67" s="80"/>
      <c r="M67" s="81">
        <v>0.7</v>
      </c>
      <c r="N67" s="82">
        <v>16</v>
      </c>
      <c r="O67" s="83">
        <v>12</v>
      </c>
      <c r="P67" s="90" t="s">
        <v>252</v>
      </c>
      <c r="Q67" s="492">
        <v>229.17</v>
      </c>
      <c r="R67" s="83">
        <v>5</v>
      </c>
      <c r="S67" s="86"/>
      <c r="T67" s="87">
        <f t="shared" si="1"/>
        <v>0</v>
      </c>
      <c r="U67" s="88" t="s">
        <v>31</v>
      </c>
      <c r="V67" s="25"/>
    </row>
    <row r="68" spans="1:22" s="71" customFormat="1" ht="78" customHeight="1" outlineLevel="1" x14ac:dyDescent="0.2">
      <c r="A68" s="71" t="str">
        <f>CONCATENATE(K68,D68)</f>
        <v>Сахарница Орнаментстандарт</v>
      </c>
      <c r="B68" s="71">
        <v>88.51</v>
      </c>
      <c r="C68" s="72"/>
      <c r="D68" s="73" t="s">
        <v>24</v>
      </c>
      <c r="E68" s="74"/>
      <c r="F68" s="74"/>
      <c r="G68" s="75" t="s">
        <v>257</v>
      </c>
      <c r="H68" s="76" t="s">
        <v>258</v>
      </c>
      <c r="I68" s="77" t="s">
        <v>28</v>
      </c>
      <c r="J68" s="78" t="s">
        <v>259</v>
      </c>
      <c r="K68" s="79" t="s">
        <v>260</v>
      </c>
      <c r="L68" s="80"/>
      <c r="M68" s="81">
        <v>0.35</v>
      </c>
      <c r="N68" s="82">
        <v>11</v>
      </c>
      <c r="O68" s="83">
        <v>11</v>
      </c>
      <c r="P68" s="84"/>
      <c r="Q68" s="492">
        <v>132.76499999999999</v>
      </c>
      <c r="R68" s="83">
        <v>6</v>
      </c>
      <c r="S68" s="86"/>
      <c r="T68" s="87">
        <f>S68*Q68</f>
        <v>0</v>
      </c>
      <c r="U68" s="88" t="s">
        <v>31</v>
      </c>
      <c r="V68" s="25"/>
    </row>
    <row r="69" spans="1:22" s="71" customFormat="1" ht="78" customHeight="1" outlineLevel="1" x14ac:dyDescent="0.2">
      <c r="A69" s="71" t="str">
        <f>CONCATENATE(K69,D69)</f>
        <v>Сахарница Ностальгиястандарт</v>
      </c>
      <c r="B69" s="71">
        <v>99.31</v>
      </c>
      <c r="C69" s="72"/>
      <c r="D69" s="73" t="s">
        <v>24</v>
      </c>
      <c r="E69" s="74"/>
      <c r="F69" s="74"/>
      <c r="G69" s="75" t="s">
        <v>257</v>
      </c>
      <c r="H69" s="76" t="s">
        <v>261</v>
      </c>
      <c r="I69" s="77" t="s">
        <v>28</v>
      </c>
      <c r="J69" s="78" t="s">
        <v>262</v>
      </c>
      <c r="K69" s="79" t="s">
        <v>263</v>
      </c>
      <c r="L69" s="80"/>
      <c r="M69" s="81">
        <v>0.3</v>
      </c>
      <c r="N69" s="82">
        <v>11.5</v>
      </c>
      <c r="O69" s="83">
        <v>9.5</v>
      </c>
      <c r="P69" s="84" t="s">
        <v>252</v>
      </c>
      <c r="Q69" s="492">
        <v>148.965</v>
      </c>
      <c r="R69" s="83">
        <v>6</v>
      </c>
      <c r="S69" s="86"/>
      <c r="T69" s="87">
        <f>S69*Q69</f>
        <v>0</v>
      </c>
      <c r="U69" s="88" t="s">
        <v>31</v>
      </c>
      <c r="V69" s="25"/>
    </row>
    <row r="70" spans="1:22" s="71" customFormat="1" ht="78" customHeight="1" outlineLevel="1" x14ac:dyDescent="0.2">
      <c r="A70" s="71" t="str">
        <f>CONCATENATE(K70,D70)</f>
        <v>Сахарница Ностальгия кофейнаястандарт</v>
      </c>
      <c r="B70" s="71">
        <v>95.14</v>
      </c>
      <c r="C70" s="72"/>
      <c r="D70" s="73" t="s">
        <v>24</v>
      </c>
      <c r="E70" s="74"/>
      <c r="F70" s="74"/>
      <c r="G70" s="75" t="s">
        <v>257</v>
      </c>
      <c r="H70" s="76" t="s">
        <v>264</v>
      </c>
      <c r="I70" s="77" t="s">
        <v>28</v>
      </c>
      <c r="J70" s="78" t="s">
        <v>265</v>
      </c>
      <c r="K70" s="79" t="s">
        <v>266</v>
      </c>
      <c r="L70" s="80"/>
      <c r="M70" s="81">
        <v>0.2</v>
      </c>
      <c r="N70" s="82">
        <v>9</v>
      </c>
      <c r="O70" s="83">
        <v>9</v>
      </c>
      <c r="P70" s="84" t="s">
        <v>252</v>
      </c>
      <c r="Q70" s="492">
        <v>142.71</v>
      </c>
      <c r="R70" s="83">
        <v>8</v>
      </c>
      <c r="S70" s="86"/>
      <c r="T70" s="87">
        <f>S70*Q70</f>
        <v>0</v>
      </c>
      <c r="U70" s="88" t="s">
        <v>31</v>
      </c>
      <c r="V70" s="25"/>
    </row>
    <row r="71" spans="1:22" s="71" customFormat="1" ht="78" customHeight="1" outlineLevel="1" x14ac:dyDescent="0.2">
      <c r="A71" s="71" t="str">
        <f t="shared" si="0"/>
        <v>Турка Ностальгиястандарт</v>
      </c>
      <c r="B71" s="71">
        <v>125</v>
      </c>
      <c r="C71" s="72"/>
      <c r="D71" s="73" t="s">
        <v>24</v>
      </c>
      <c r="E71" s="74"/>
      <c r="F71" s="74"/>
      <c r="G71" s="75" t="s">
        <v>267</v>
      </c>
      <c r="H71" s="76" t="s">
        <v>268</v>
      </c>
      <c r="I71" s="77" t="s">
        <v>269</v>
      </c>
      <c r="J71" s="78" t="s">
        <v>270</v>
      </c>
      <c r="K71" s="79" t="s">
        <v>271</v>
      </c>
      <c r="L71" s="80"/>
      <c r="M71" s="81">
        <v>0.6</v>
      </c>
      <c r="N71" s="82">
        <v>15</v>
      </c>
      <c r="O71" s="83">
        <v>11</v>
      </c>
      <c r="P71" s="84" t="s">
        <v>252</v>
      </c>
      <c r="Q71" s="492">
        <v>187.5</v>
      </c>
      <c r="R71" s="83">
        <v>6</v>
      </c>
      <c r="S71" s="86"/>
      <c r="T71" s="87">
        <f t="shared" si="1"/>
        <v>0</v>
      </c>
      <c r="U71" s="88" t="s">
        <v>31</v>
      </c>
      <c r="V71" s="25"/>
    </row>
    <row r="72" spans="1:22" s="71" customFormat="1" ht="78" customHeight="1" outlineLevel="1" x14ac:dyDescent="0.2">
      <c r="A72" s="71" t="str">
        <f t="shared" ref="A72:A149" si="2">CONCATENATE(K72,D72)</f>
        <v>Сливочникстандарт</v>
      </c>
      <c r="B72" s="71">
        <v>60.37</v>
      </c>
      <c r="C72" s="72"/>
      <c r="D72" s="73" t="s">
        <v>24</v>
      </c>
      <c r="E72" s="74"/>
      <c r="F72" s="74"/>
      <c r="G72" s="75" t="s">
        <v>272</v>
      </c>
      <c r="H72" s="76" t="s">
        <v>273</v>
      </c>
      <c r="I72" s="77" t="s">
        <v>28</v>
      </c>
      <c r="J72" s="78" t="s">
        <v>274</v>
      </c>
      <c r="K72" s="79" t="s">
        <v>275</v>
      </c>
      <c r="L72" s="80"/>
      <c r="M72" s="81">
        <v>0.18</v>
      </c>
      <c r="N72" s="82">
        <v>5.5</v>
      </c>
      <c r="O72" s="83">
        <v>8.5</v>
      </c>
      <c r="P72" s="84"/>
      <c r="Q72" s="492">
        <v>90.555000000000007</v>
      </c>
      <c r="R72" s="83">
        <v>18</v>
      </c>
      <c r="S72" s="86"/>
      <c r="T72" s="87">
        <f t="shared" ref="T72:T75" si="3">S72*Q72</f>
        <v>0</v>
      </c>
      <c r="U72" s="88" t="s">
        <v>31</v>
      </c>
      <c r="V72" s="25"/>
    </row>
    <row r="73" spans="1:22" s="71" customFormat="1" ht="78" customHeight="1" outlineLevel="1" x14ac:dyDescent="0.2">
      <c r="A73" s="71" t="str">
        <f t="shared" si="2"/>
        <v>Горшок для кашистандарт</v>
      </c>
      <c r="B73" s="71">
        <v>322.95999999999998</v>
      </c>
      <c r="C73" s="72"/>
      <c r="D73" s="73" t="s">
        <v>24</v>
      </c>
      <c r="E73" s="74"/>
      <c r="F73" s="74"/>
      <c r="G73" s="75" t="s">
        <v>276</v>
      </c>
      <c r="H73" s="76" t="s">
        <v>277</v>
      </c>
      <c r="I73" s="77" t="s">
        <v>28</v>
      </c>
      <c r="J73" s="78" t="s">
        <v>278</v>
      </c>
      <c r="K73" s="79" t="s">
        <v>279</v>
      </c>
      <c r="L73" s="80"/>
      <c r="M73" s="81">
        <v>2.8</v>
      </c>
      <c r="N73" s="82">
        <v>19</v>
      </c>
      <c r="O73" s="83">
        <v>21.5</v>
      </c>
      <c r="P73" s="84"/>
      <c r="Q73" s="492">
        <v>484.44</v>
      </c>
      <c r="R73" s="83">
        <v>2</v>
      </c>
      <c r="S73" s="86"/>
      <c r="T73" s="87">
        <f t="shared" si="3"/>
        <v>0</v>
      </c>
      <c r="U73" s="88" t="s">
        <v>43</v>
      </c>
      <c r="V73" s="25"/>
    </row>
    <row r="74" spans="1:22" s="71" customFormat="1" ht="78" customHeight="1" outlineLevel="1" x14ac:dyDescent="0.2">
      <c r="A74" s="71" t="str">
        <f t="shared" si="2"/>
        <v>Супник Новарусса №2стандарт</v>
      </c>
      <c r="B74" s="71">
        <v>330.4</v>
      </c>
      <c r="C74" s="72"/>
      <c r="D74" s="73" t="s">
        <v>24</v>
      </c>
      <c r="E74" s="74"/>
      <c r="F74" s="74"/>
      <c r="G74" s="75" t="s">
        <v>276</v>
      </c>
      <c r="H74" s="76" t="s">
        <v>280</v>
      </c>
      <c r="I74" s="77" t="s">
        <v>28</v>
      </c>
      <c r="J74" s="78" t="s">
        <v>281</v>
      </c>
      <c r="K74" s="79" t="s">
        <v>282</v>
      </c>
      <c r="L74" s="80"/>
      <c r="M74" s="81">
        <v>2.7</v>
      </c>
      <c r="N74" s="82">
        <v>17</v>
      </c>
      <c r="O74" s="83">
        <v>22</v>
      </c>
      <c r="P74" s="84"/>
      <c r="Q74" s="492">
        <v>495.6</v>
      </c>
      <c r="R74" s="83">
        <v>2</v>
      </c>
      <c r="S74" s="86"/>
      <c r="T74" s="87">
        <f t="shared" si="3"/>
        <v>0</v>
      </c>
      <c r="U74" s="88" t="s">
        <v>43</v>
      </c>
      <c r="V74" s="25" t="s">
        <v>32</v>
      </c>
    </row>
    <row r="75" spans="1:22" s="71" customFormat="1" ht="78" customHeight="1" outlineLevel="1" x14ac:dyDescent="0.2">
      <c r="A75" s="71" t="str">
        <f t="shared" si="2"/>
        <v>Форма для запекания Осетрстандарт</v>
      </c>
      <c r="B75" s="71">
        <v>417.08</v>
      </c>
      <c r="C75" s="72"/>
      <c r="D75" s="73" t="s">
        <v>24</v>
      </c>
      <c r="E75" s="74"/>
      <c r="F75" s="74"/>
      <c r="G75" s="75" t="s">
        <v>276</v>
      </c>
      <c r="H75" s="76" t="s">
        <v>283</v>
      </c>
      <c r="I75" s="77" t="s">
        <v>28</v>
      </c>
      <c r="J75" s="78" t="s">
        <v>284</v>
      </c>
      <c r="K75" s="79" t="s">
        <v>285</v>
      </c>
      <c r="L75" s="80"/>
      <c r="M75" s="81">
        <v>1.3</v>
      </c>
      <c r="N75" s="82">
        <v>16</v>
      </c>
      <c r="O75" s="83" t="s">
        <v>286</v>
      </c>
      <c r="P75" s="84"/>
      <c r="Q75" s="492">
        <v>625.62</v>
      </c>
      <c r="R75" s="83">
        <v>1</v>
      </c>
      <c r="S75" s="86"/>
      <c r="T75" s="87">
        <f t="shared" si="3"/>
        <v>0</v>
      </c>
      <c r="U75" s="88" t="s">
        <v>31</v>
      </c>
      <c r="V75" s="25"/>
    </row>
    <row r="76" spans="1:22" s="71" customFormat="1" ht="78" customHeight="1" outlineLevel="1" x14ac:dyDescent="0.2">
      <c r="A76" s="71" t="str">
        <f>CONCATENATE(K76,D76)</f>
        <v>Пельменницастандарт</v>
      </c>
      <c r="B76" s="71">
        <v>267.5</v>
      </c>
      <c r="C76" s="72"/>
      <c r="D76" s="73" t="s">
        <v>24</v>
      </c>
      <c r="E76" s="74"/>
      <c r="F76" s="74"/>
      <c r="G76" s="75" t="s">
        <v>287</v>
      </c>
      <c r="H76" s="76" t="s">
        <v>288</v>
      </c>
      <c r="I76" s="77" t="s">
        <v>28</v>
      </c>
      <c r="J76" s="78" t="s">
        <v>289</v>
      </c>
      <c r="K76" s="79" t="s">
        <v>290</v>
      </c>
      <c r="L76" s="80"/>
      <c r="M76" s="81">
        <v>2</v>
      </c>
      <c r="N76" s="82">
        <v>12</v>
      </c>
      <c r="O76" s="83">
        <v>19</v>
      </c>
      <c r="P76" s="84"/>
      <c r="Q76" s="492">
        <v>401.25</v>
      </c>
      <c r="R76" s="83">
        <v>2</v>
      </c>
      <c r="S76" s="86"/>
      <c r="T76" s="87">
        <f>S76*Q76</f>
        <v>0</v>
      </c>
      <c r="U76" s="88" t="s">
        <v>31</v>
      </c>
      <c r="V76" s="25" t="s">
        <v>32</v>
      </c>
    </row>
    <row r="77" spans="1:22" s="71" customFormat="1" ht="78" customHeight="1" outlineLevel="1" x14ac:dyDescent="0.2">
      <c r="A77" s="71" t="str">
        <f>CONCATENATE(K77,D77)</f>
        <v>Банка для хранения овощейстандарт</v>
      </c>
      <c r="B77" s="71">
        <v>1294.9100000000001</v>
      </c>
      <c r="C77" s="102" t="s">
        <v>291</v>
      </c>
      <c r="D77" s="73" t="s">
        <v>24</v>
      </c>
      <c r="E77" s="74"/>
      <c r="F77" s="74"/>
      <c r="G77" s="75" t="s">
        <v>292</v>
      </c>
      <c r="H77" s="76" t="s">
        <v>293</v>
      </c>
      <c r="I77" s="77" t="s">
        <v>28</v>
      </c>
      <c r="J77" s="78" t="s">
        <v>294</v>
      </c>
      <c r="K77" s="79" t="s">
        <v>295</v>
      </c>
      <c r="L77" s="80"/>
      <c r="M77" s="81">
        <v>7</v>
      </c>
      <c r="N77" s="82">
        <v>28.5</v>
      </c>
      <c r="O77" s="83">
        <v>25</v>
      </c>
      <c r="P77" s="84"/>
      <c r="Q77" s="492">
        <v>1942.365</v>
      </c>
      <c r="R77" s="83">
        <v>2</v>
      </c>
      <c r="S77" s="86"/>
      <c r="T77" s="87">
        <f>S77*Q77</f>
        <v>0</v>
      </c>
      <c r="U77" s="88" t="s">
        <v>120</v>
      </c>
      <c r="V77" s="25"/>
    </row>
    <row r="78" spans="1:22" s="71" customFormat="1" ht="78" customHeight="1" outlineLevel="1" x14ac:dyDescent="0.2">
      <c r="A78" s="71" t="str">
        <f>CONCATENATE(K78,D78)</f>
        <v>Банка для соленийстандарт</v>
      </c>
      <c r="B78" s="71">
        <v>1294.9100000000001</v>
      </c>
      <c r="C78" s="102" t="s">
        <v>291</v>
      </c>
      <c r="D78" s="73" t="s">
        <v>24</v>
      </c>
      <c r="E78" s="74"/>
      <c r="F78" s="74"/>
      <c r="G78" s="75" t="s">
        <v>292</v>
      </c>
      <c r="H78" s="76" t="s">
        <v>296</v>
      </c>
      <c r="I78" s="77" t="s">
        <v>28</v>
      </c>
      <c r="J78" s="78" t="s">
        <v>297</v>
      </c>
      <c r="K78" s="79" t="s">
        <v>298</v>
      </c>
      <c r="L78" s="80"/>
      <c r="M78" s="81">
        <v>7</v>
      </c>
      <c r="N78" s="82">
        <v>28.5</v>
      </c>
      <c r="O78" s="83">
        <v>25</v>
      </c>
      <c r="P78" s="84"/>
      <c r="Q78" s="492">
        <v>1942.365</v>
      </c>
      <c r="R78" s="83">
        <v>2</v>
      </c>
      <c r="S78" s="86"/>
      <c r="T78" s="87">
        <f>S78*Q78</f>
        <v>0</v>
      </c>
      <c r="U78" s="88" t="s">
        <v>120</v>
      </c>
      <c r="V78" s="25"/>
    </row>
    <row r="79" spans="1:22" s="71" customFormat="1" ht="78" customHeight="1" outlineLevel="1" x14ac:dyDescent="0.2">
      <c r="A79" s="71" t="str">
        <f>CONCATENATE(K79,D79)</f>
        <v>Бидон Великан керамическийстандарт</v>
      </c>
      <c r="B79" s="71">
        <v>1156.02</v>
      </c>
      <c r="C79" s="102" t="s">
        <v>291</v>
      </c>
      <c r="D79" s="73" t="s">
        <v>24</v>
      </c>
      <c r="E79" s="74"/>
      <c r="F79" s="74"/>
      <c r="G79" s="75" t="s">
        <v>292</v>
      </c>
      <c r="H79" s="76" t="s">
        <v>299</v>
      </c>
      <c r="I79" s="77" t="s">
        <v>28</v>
      </c>
      <c r="J79" s="78" t="s">
        <v>300</v>
      </c>
      <c r="K79" s="79" t="s">
        <v>301</v>
      </c>
      <c r="L79" s="80"/>
      <c r="M79" s="81">
        <v>7</v>
      </c>
      <c r="N79" s="82">
        <v>28.5</v>
      </c>
      <c r="O79" s="83">
        <v>25</v>
      </c>
      <c r="P79" s="84"/>
      <c r="Q79" s="492">
        <v>1734.03</v>
      </c>
      <c r="R79" s="83">
        <v>2</v>
      </c>
      <c r="S79" s="86"/>
      <c r="T79" s="87">
        <f>S79*Q79</f>
        <v>0</v>
      </c>
      <c r="U79" s="88" t="s">
        <v>120</v>
      </c>
      <c r="V79" s="25"/>
    </row>
    <row r="80" spans="1:22" s="71" customFormat="1" ht="78" customHeight="1" outlineLevel="1" x14ac:dyDescent="0.2">
      <c r="A80" s="71" t="str">
        <f>CONCATENATE(K80,D80)</f>
        <v>Банка Ретростандарт</v>
      </c>
      <c r="B80" s="71">
        <v>191.84</v>
      </c>
      <c r="C80" s="72"/>
      <c r="D80" s="73" t="s">
        <v>24</v>
      </c>
      <c r="E80" s="74"/>
      <c r="F80" s="74"/>
      <c r="G80" s="75" t="s">
        <v>292</v>
      </c>
      <c r="H80" s="76" t="s">
        <v>302</v>
      </c>
      <c r="I80" s="77" t="s">
        <v>28</v>
      </c>
      <c r="J80" s="78" t="s">
        <v>303</v>
      </c>
      <c r="K80" s="79" t="s">
        <v>304</v>
      </c>
      <c r="L80" s="80"/>
      <c r="M80" s="81">
        <v>1</v>
      </c>
      <c r="N80" s="82">
        <v>16</v>
      </c>
      <c r="O80" s="83">
        <v>11.5</v>
      </c>
      <c r="P80" s="84"/>
      <c r="Q80" s="492">
        <v>287.76</v>
      </c>
      <c r="R80" s="83">
        <v>6</v>
      </c>
      <c r="S80" s="86"/>
      <c r="T80" s="87">
        <f>S80*Q80</f>
        <v>0</v>
      </c>
      <c r="U80" s="88" t="s">
        <v>31</v>
      </c>
      <c r="V80" s="25" t="s">
        <v>32</v>
      </c>
    </row>
    <row r="81" spans="1:22" s="71" customFormat="1" ht="78" customHeight="1" outlineLevel="1" x14ac:dyDescent="0.2">
      <c r="A81" s="71" t="str">
        <f t="shared" si="2"/>
        <v>Банка для лука круглаястандарт</v>
      </c>
      <c r="B81" s="71">
        <v>260.3</v>
      </c>
      <c r="C81" s="72"/>
      <c r="D81" s="73" t="s">
        <v>24</v>
      </c>
      <c r="E81" s="74"/>
      <c r="F81" s="74"/>
      <c r="G81" s="75" t="s">
        <v>305</v>
      </c>
      <c r="H81" s="76" t="s">
        <v>306</v>
      </c>
      <c r="I81" s="77" t="s">
        <v>28</v>
      </c>
      <c r="J81" s="78" t="s">
        <v>307</v>
      </c>
      <c r="K81" s="79" t="s">
        <v>308</v>
      </c>
      <c r="L81" s="80"/>
      <c r="M81" s="81">
        <v>3.5</v>
      </c>
      <c r="N81" s="82">
        <v>17.5</v>
      </c>
      <c r="O81" s="83">
        <v>21</v>
      </c>
      <c r="P81" s="84"/>
      <c r="Q81" s="492">
        <v>390.45</v>
      </c>
      <c r="R81" s="83">
        <v>2</v>
      </c>
      <c r="S81" s="86"/>
      <c r="T81" s="87">
        <f t="shared" ref="T81:T144" si="4">S81*Q81</f>
        <v>0</v>
      </c>
      <c r="U81" s="88" t="s">
        <v>43</v>
      </c>
      <c r="V81" s="25"/>
    </row>
    <row r="82" spans="1:22" s="71" customFormat="1" ht="78" customHeight="1" outlineLevel="1" x14ac:dyDescent="0.2">
      <c r="A82" s="71" t="str">
        <f t="shared" si="2"/>
        <v>Банка для лука/чеснокастандарт</v>
      </c>
      <c r="B82" s="71">
        <v>157.28</v>
      </c>
      <c r="C82" s="72"/>
      <c r="D82" s="73" t="s">
        <v>24</v>
      </c>
      <c r="E82" s="74"/>
      <c r="F82" s="74"/>
      <c r="G82" s="75" t="s">
        <v>305</v>
      </c>
      <c r="H82" s="76" t="s">
        <v>309</v>
      </c>
      <c r="I82" s="77" t="s">
        <v>28</v>
      </c>
      <c r="J82" s="78" t="s">
        <v>310</v>
      </c>
      <c r="K82" s="79" t="s">
        <v>311</v>
      </c>
      <c r="L82" s="80"/>
      <c r="M82" s="81">
        <v>1.3</v>
      </c>
      <c r="N82" s="82">
        <v>12</v>
      </c>
      <c r="O82" s="83">
        <v>16</v>
      </c>
      <c r="P82" s="84"/>
      <c r="Q82" s="492">
        <v>235.92</v>
      </c>
      <c r="R82" s="83">
        <v>8</v>
      </c>
      <c r="S82" s="86"/>
      <c r="T82" s="87">
        <f t="shared" si="4"/>
        <v>0</v>
      </c>
      <c r="U82" s="88" t="s">
        <v>76</v>
      </c>
      <c r="V82" s="25" t="s">
        <v>32</v>
      </c>
    </row>
    <row r="83" spans="1:22" s="71" customFormat="1" ht="78" customHeight="1" outlineLevel="1" x14ac:dyDescent="0.2">
      <c r="A83" s="71" t="str">
        <f t="shared" si="2"/>
        <v>Банка для лука/чеснока мал.стандарт</v>
      </c>
      <c r="B83" s="71">
        <v>107.99</v>
      </c>
      <c r="C83" s="72"/>
      <c r="D83" s="73" t="s">
        <v>24</v>
      </c>
      <c r="E83" s="74"/>
      <c r="F83" s="74"/>
      <c r="G83" s="75" t="s">
        <v>312</v>
      </c>
      <c r="H83" s="76" t="s">
        <v>313</v>
      </c>
      <c r="I83" s="77" t="s">
        <v>28</v>
      </c>
      <c r="J83" s="78" t="s">
        <v>314</v>
      </c>
      <c r="K83" s="79" t="s">
        <v>315</v>
      </c>
      <c r="L83" s="80"/>
      <c r="M83" s="81">
        <v>0.9</v>
      </c>
      <c r="N83" s="82">
        <v>14</v>
      </c>
      <c r="O83" s="83">
        <v>15</v>
      </c>
      <c r="P83" s="84"/>
      <c r="Q83" s="492">
        <v>161.98500000000001</v>
      </c>
      <c r="R83" s="83">
        <v>10</v>
      </c>
      <c r="S83" s="86"/>
      <c r="T83" s="87">
        <f t="shared" si="4"/>
        <v>0</v>
      </c>
      <c r="U83" s="88" t="s">
        <v>76</v>
      </c>
      <c r="V83" s="25" t="s">
        <v>32</v>
      </c>
    </row>
    <row r="84" spans="1:22" s="71" customFormat="1" ht="78" customHeight="1" outlineLevel="1" x14ac:dyDescent="0.2">
      <c r="A84" s="71" t="str">
        <f>CONCATENATE(K84,D84)</f>
        <v>Банка для чеснока Ретростандарт</v>
      </c>
      <c r="B84" s="71">
        <v>188.8</v>
      </c>
      <c r="C84" s="89"/>
      <c r="D84" s="73" t="s">
        <v>24</v>
      </c>
      <c r="E84" s="74"/>
      <c r="F84" s="74"/>
      <c r="G84" s="75" t="s">
        <v>312</v>
      </c>
      <c r="H84" s="76" t="s">
        <v>316</v>
      </c>
      <c r="I84" s="77" t="s">
        <v>28</v>
      </c>
      <c r="J84" s="78" t="s">
        <v>317</v>
      </c>
      <c r="K84" s="79" t="s">
        <v>318</v>
      </c>
      <c r="L84" s="80"/>
      <c r="M84" s="81">
        <v>1</v>
      </c>
      <c r="N84" s="82">
        <v>16</v>
      </c>
      <c r="O84" s="83">
        <v>11.5</v>
      </c>
      <c r="P84" s="84"/>
      <c r="Q84" s="492">
        <v>283.2</v>
      </c>
      <c r="R84" s="83">
        <v>6</v>
      </c>
      <c r="S84" s="86"/>
      <c r="T84" s="87">
        <f t="shared" si="4"/>
        <v>0</v>
      </c>
      <c r="U84" s="88" t="s">
        <v>31</v>
      </c>
      <c r="V84" s="25" t="s">
        <v>32</v>
      </c>
    </row>
    <row r="85" spans="1:22" s="71" customFormat="1" ht="78" customHeight="1" outlineLevel="1" x14ac:dyDescent="0.2">
      <c r="A85" s="71" t="str">
        <f t="shared" si="2"/>
        <v>Банка для грибовстандарт</v>
      </c>
      <c r="B85" s="71">
        <v>188.8</v>
      </c>
      <c r="C85" s="89"/>
      <c r="D85" s="73" t="s">
        <v>24</v>
      </c>
      <c r="E85" s="74"/>
      <c r="F85" s="74"/>
      <c r="G85" s="75" t="s">
        <v>319</v>
      </c>
      <c r="H85" s="76" t="s">
        <v>320</v>
      </c>
      <c r="I85" s="77" t="s">
        <v>28</v>
      </c>
      <c r="J85" s="78" t="s">
        <v>321</v>
      </c>
      <c r="K85" s="79" t="s">
        <v>322</v>
      </c>
      <c r="L85" s="80"/>
      <c r="M85" s="81">
        <v>1</v>
      </c>
      <c r="N85" s="82">
        <v>16</v>
      </c>
      <c r="O85" s="83">
        <v>11.5</v>
      </c>
      <c r="P85" s="84"/>
      <c r="Q85" s="492">
        <v>283.2</v>
      </c>
      <c r="R85" s="83">
        <v>6</v>
      </c>
      <c r="S85" s="86"/>
      <c r="T85" s="87">
        <f t="shared" si="4"/>
        <v>0</v>
      </c>
      <c r="U85" s="88" t="s">
        <v>31</v>
      </c>
      <c r="V85" s="25" t="s">
        <v>32</v>
      </c>
    </row>
    <row r="86" spans="1:22" s="71" customFormat="1" ht="78" customHeight="1" outlineLevel="1" x14ac:dyDescent="0.2">
      <c r="A86" s="71" t="str">
        <f t="shared" si="2"/>
        <v>Банка для сухофруктовстандарт</v>
      </c>
      <c r="B86" s="71">
        <v>188.8</v>
      </c>
      <c r="C86" s="89"/>
      <c r="D86" s="73" t="s">
        <v>24</v>
      </c>
      <c r="E86" s="74"/>
      <c r="F86" s="74"/>
      <c r="G86" s="75" t="s">
        <v>323</v>
      </c>
      <c r="H86" s="76" t="s">
        <v>324</v>
      </c>
      <c r="I86" s="77" t="s">
        <v>28</v>
      </c>
      <c r="J86" s="78" t="s">
        <v>325</v>
      </c>
      <c r="K86" s="79" t="s">
        <v>326</v>
      </c>
      <c r="L86" s="80"/>
      <c r="M86" s="81">
        <v>1</v>
      </c>
      <c r="N86" s="82">
        <v>16</v>
      </c>
      <c r="O86" s="83">
        <v>11.5</v>
      </c>
      <c r="P86" s="84"/>
      <c r="Q86" s="492">
        <v>283.2</v>
      </c>
      <c r="R86" s="83">
        <v>6</v>
      </c>
      <c r="S86" s="86"/>
      <c r="T86" s="87">
        <f t="shared" si="4"/>
        <v>0</v>
      </c>
      <c r="U86" s="88" t="s">
        <v>31</v>
      </c>
      <c r="V86" s="25" t="s">
        <v>32</v>
      </c>
    </row>
    <row r="87" spans="1:22" s="71" customFormat="1" ht="78" customHeight="1" outlineLevel="1" x14ac:dyDescent="0.2">
      <c r="A87" s="71" t="str">
        <f t="shared" si="2"/>
        <v>Банка для вареньястандарт</v>
      </c>
      <c r="B87" s="71">
        <v>212.4</v>
      </c>
      <c r="C87" s="89"/>
      <c r="D87" s="73" t="s">
        <v>24</v>
      </c>
      <c r="E87" s="74"/>
      <c r="F87" s="74"/>
      <c r="G87" s="75" t="s">
        <v>327</v>
      </c>
      <c r="H87" s="76" t="s">
        <v>328</v>
      </c>
      <c r="I87" s="77" t="s">
        <v>28</v>
      </c>
      <c r="J87" s="78" t="s">
        <v>329</v>
      </c>
      <c r="K87" s="79" t="s">
        <v>330</v>
      </c>
      <c r="L87" s="80"/>
      <c r="M87" s="81">
        <v>1</v>
      </c>
      <c r="N87" s="82">
        <v>16</v>
      </c>
      <c r="O87" s="83">
        <v>11.5</v>
      </c>
      <c r="P87" s="84"/>
      <c r="Q87" s="492">
        <v>318.60000000000002</v>
      </c>
      <c r="R87" s="83">
        <v>6</v>
      </c>
      <c r="S87" s="86"/>
      <c r="T87" s="87">
        <f t="shared" si="4"/>
        <v>0</v>
      </c>
      <c r="U87" s="88" t="s">
        <v>31</v>
      </c>
      <c r="V87" s="25" t="s">
        <v>32</v>
      </c>
    </row>
    <row r="88" spans="1:22" s="71" customFormat="1" ht="78" customHeight="1" outlineLevel="1" x14ac:dyDescent="0.2">
      <c r="A88" s="71" t="str">
        <f>CONCATENATE(K88,D88)</f>
        <v>Банка Ягодкастандарт</v>
      </c>
      <c r="B88" s="71">
        <v>849.6</v>
      </c>
      <c r="C88" s="89"/>
      <c r="D88" s="73" t="s">
        <v>24</v>
      </c>
      <c r="E88" s="74"/>
      <c r="F88" s="95" t="s">
        <v>111</v>
      </c>
      <c r="G88" s="75" t="s">
        <v>327</v>
      </c>
      <c r="H88" s="76" t="s">
        <v>331</v>
      </c>
      <c r="I88" s="77" t="s">
        <v>28</v>
      </c>
      <c r="J88" s="78" t="s">
        <v>332</v>
      </c>
      <c r="K88" s="79" t="s">
        <v>333</v>
      </c>
      <c r="L88" s="80"/>
      <c r="M88" s="81">
        <v>0.7</v>
      </c>
      <c r="N88" s="91" t="s">
        <v>334</v>
      </c>
      <c r="O88" s="96" t="s">
        <v>334</v>
      </c>
      <c r="P88" s="84" t="s">
        <v>335</v>
      </c>
      <c r="Q88" s="492">
        <v>1274.4000000000001</v>
      </c>
      <c r="R88" s="83">
        <v>2</v>
      </c>
      <c r="S88" s="86"/>
      <c r="T88" s="87">
        <f t="shared" si="4"/>
        <v>0</v>
      </c>
      <c r="U88" s="88" t="s">
        <v>31</v>
      </c>
      <c r="V88" s="25"/>
    </row>
    <row r="89" spans="1:22" s="71" customFormat="1" ht="78" customHeight="1" outlineLevel="1" x14ac:dyDescent="0.2">
      <c r="A89" s="71" t="str">
        <f>CONCATENATE(K89,D89)</f>
        <v>Горшочек фигурныйстандарт</v>
      </c>
      <c r="B89" s="71">
        <v>590</v>
      </c>
      <c r="C89" s="89"/>
      <c r="D89" s="73" t="s">
        <v>24</v>
      </c>
      <c r="E89" s="74"/>
      <c r="F89" s="95" t="s">
        <v>111</v>
      </c>
      <c r="G89" s="75" t="s">
        <v>327</v>
      </c>
      <c r="H89" s="76" t="s">
        <v>336</v>
      </c>
      <c r="I89" s="77" t="s">
        <v>28</v>
      </c>
      <c r="J89" s="78" t="s">
        <v>337</v>
      </c>
      <c r="K89" s="79" t="s">
        <v>338</v>
      </c>
      <c r="L89" s="80"/>
      <c r="M89" s="81">
        <v>0.6</v>
      </c>
      <c r="N89" s="82">
        <v>14</v>
      </c>
      <c r="O89" s="83">
        <v>12</v>
      </c>
      <c r="P89" s="84" t="s">
        <v>335</v>
      </c>
      <c r="Q89" s="492">
        <v>885</v>
      </c>
      <c r="R89" s="83">
        <v>2</v>
      </c>
      <c r="S89" s="86"/>
      <c r="T89" s="87">
        <f t="shared" si="4"/>
        <v>0</v>
      </c>
      <c r="U89" s="88" t="s">
        <v>31</v>
      </c>
      <c r="V89" s="25"/>
    </row>
    <row r="90" spans="1:22" s="71" customFormat="1" ht="78" customHeight="1" outlineLevel="1" x14ac:dyDescent="0.2">
      <c r="A90" s="71" t="str">
        <f t="shared" si="2"/>
        <v>Банка для хранения Забавастандарт</v>
      </c>
      <c r="B90" s="71">
        <v>709.27</v>
      </c>
      <c r="C90" s="72"/>
      <c r="D90" s="73" t="s">
        <v>24</v>
      </c>
      <c r="E90" s="74"/>
      <c r="F90" s="95" t="s">
        <v>111</v>
      </c>
      <c r="G90" s="75" t="s">
        <v>339</v>
      </c>
      <c r="H90" s="76" t="s">
        <v>340</v>
      </c>
      <c r="I90" s="77" t="s">
        <v>28</v>
      </c>
      <c r="J90" s="78" t="s">
        <v>341</v>
      </c>
      <c r="K90" s="79" t="s">
        <v>342</v>
      </c>
      <c r="L90" s="80"/>
      <c r="M90" s="81"/>
      <c r="N90" s="82">
        <v>26.5</v>
      </c>
      <c r="O90" s="83">
        <v>15</v>
      </c>
      <c r="P90" s="84" t="s">
        <v>343</v>
      </c>
      <c r="Q90" s="492">
        <v>1063.905</v>
      </c>
      <c r="R90" s="83">
        <v>1</v>
      </c>
      <c r="S90" s="86"/>
      <c r="T90" s="87">
        <f t="shared" si="4"/>
        <v>0</v>
      </c>
      <c r="U90" s="88" t="s">
        <v>31</v>
      </c>
      <c r="V90" s="25"/>
    </row>
    <row r="91" spans="1:22" s="71" customFormat="1" ht="78" customHeight="1" outlineLevel="1" x14ac:dyDescent="0.2">
      <c r="A91" s="71" t="str">
        <f>CONCATENATE(K91,D91)</f>
        <v>Вазочка Хэндмэйдстандарт</v>
      </c>
      <c r="B91" s="71">
        <v>354</v>
      </c>
      <c r="C91" s="89"/>
      <c r="D91" s="73" t="s">
        <v>24</v>
      </c>
      <c r="E91" s="74"/>
      <c r="F91" s="95" t="s">
        <v>111</v>
      </c>
      <c r="G91" s="75" t="s">
        <v>344</v>
      </c>
      <c r="H91" s="76" t="s">
        <v>345</v>
      </c>
      <c r="I91" s="77" t="s">
        <v>28</v>
      </c>
      <c r="J91" s="78" t="s">
        <v>346</v>
      </c>
      <c r="K91" s="79" t="s">
        <v>347</v>
      </c>
      <c r="L91" s="80"/>
      <c r="M91" s="81" t="s">
        <v>348</v>
      </c>
      <c r="N91" s="91" t="s">
        <v>349</v>
      </c>
      <c r="O91" s="96" t="s">
        <v>350</v>
      </c>
      <c r="P91" s="84" t="s">
        <v>351</v>
      </c>
      <c r="Q91" s="492">
        <v>531</v>
      </c>
      <c r="R91" s="83">
        <v>2</v>
      </c>
      <c r="S91" s="86"/>
      <c r="T91" s="87">
        <f>S91*Q91</f>
        <v>0</v>
      </c>
      <c r="U91" s="88" t="s">
        <v>31</v>
      </c>
      <c r="V91" s="25"/>
    </row>
    <row r="92" spans="1:22" s="71" customFormat="1" ht="78" customHeight="1" outlineLevel="1" x14ac:dyDescent="0.2">
      <c r="A92" s="71" t="str">
        <f>CONCATENATE(K92,D92)</f>
        <v>Русская Братинастандарт</v>
      </c>
      <c r="B92" s="71">
        <v>1742.39</v>
      </c>
      <c r="C92" s="72"/>
      <c r="D92" s="73" t="s">
        <v>24</v>
      </c>
      <c r="E92" s="74"/>
      <c r="F92" s="74"/>
      <c r="G92" s="75" t="s">
        <v>344</v>
      </c>
      <c r="H92" s="76" t="s">
        <v>352</v>
      </c>
      <c r="I92" s="77" t="s">
        <v>28</v>
      </c>
      <c r="J92" s="78" t="s">
        <v>353</v>
      </c>
      <c r="K92" s="79" t="s">
        <v>354</v>
      </c>
      <c r="L92" s="80"/>
      <c r="M92" s="81">
        <v>2</v>
      </c>
      <c r="N92" s="82">
        <v>25</v>
      </c>
      <c r="O92" s="83" t="s">
        <v>355</v>
      </c>
      <c r="P92" s="84"/>
      <c r="Q92" s="492">
        <v>2613.585</v>
      </c>
      <c r="R92" s="83">
        <v>1</v>
      </c>
      <c r="S92" s="86"/>
      <c r="T92" s="87">
        <f>S92*Q92</f>
        <v>0</v>
      </c>
      <c r="U92" s="88" t="s">
        <v>76</v>
      </c>
      <c r="V92" s="25"/>
    </row>
    <row r="93" spans="1:22" s="71" customFormat="1" ht="78" customHeight="1" outlineLevel="1" x14ac:dyDescent="0.2">
      <c r="A93" s="71" t="str">
        <f>CONCATENATE(K93,D93)</f>
        <v>Конфетница фигурнаястандарт</v>
      </c>
      <c r="B93" s="71">
        <v>590</v>
      </c>
      <c r="C93" s="89"/>
      <c r="D93" s="73" t="s">
        <v>24</v>
      </c>
      <c r="E93" s="74"/>
      <c r="F93" s="95" t="s">
        <v>111</v>
      </c>
      <c r="G93" s="75" t="s">
        <v>344</v>
      </c>
      <c r="H93" s="76" t="s">
        <v>356</v>
      </c>
      <c r="I93" s="77" t="s">
        <v>28</v>
      </c>
      <c r="J93" s="78" t="s">
        <v>357</v>
      </c>
      <c r="K93" s="79" t="s">
        <v>358</v>
      </c>
      <c r="L93" s="80"/>
      <c r="M93" s="81" t="s">
        <v>359</v>
      </c>
      <c r="N93" s="91" t="s">
        <v>360</v>
      </c>
      <c r="O93" s="83" t="s">
        <v>361</v>
      </c>
      <c r="P93" s="90" t="s">
        <v>362</v>
      </c>
      <c r="Q93" s="492">
        <v>885</v>
      </c>
      <c r="R93" s="83">
        <v>2</v>
      </c>
      <c r="S93" s="99"/>
      <c r="T93" s="100">
        <f>S93*Q93</f>
        <v>0</v>
      </c>
      <c r="U93" s="88" t="s">
        <v>31</v>
      </c>
      <c r="V93" s="25"/>
    </row>
    <row r="94" spans="1:22" s="71" customFormat="1" ht="78" customHeight="1" outlineLevel="1" x14ac:dyDescent="0.2">
      <c r="A94" s="71" t="str">
        <f>CONCATENATE(K94,D94)</f>
        <v>Хлебницастандарт</v>
      </c>
      <c r="B94" s="71">
        <v>112.22</v>
      </c>
      <c r="C94" s="72"/>
      <c r="D94" s="73" t="s">
        <v>24</v>
      </c>
      <c r="E94" s="74"/>
      <c r="F94" s="74"/>
      <c r="G94" s="75" t="s">
        <v>363</v>
      </c>
      <c r="H94" s="76" t="s">
        <v>364</v>
      </c>
      <c r="I94" s="77" t="s">
        <v>28</v>
      </c>
      <c r="J94" s="78" t="s">
        <v>365</v>
      </c>
      <c r="K94" s="79" t="s">
        <v>366</v>
      </c>
      <c r="L94" s="80"/>
      <c r="M94" s="81"/>
      <c r="N94" s="82"/>
      <c r="O94" s="83" t="s">
        <v>367</v>
      </c>
      <c r="P94" s="84"/>
      <c r="Q94" s="492">
        <v>168.33</v>
      </c>
      <c r="R94" s="83">
        <v>10</v>
      </c>
      <c r="S94" s="86"/>
      <c r="T94" s="87">
        <f>S94*Q94</f>
        <v>0</v>
      </c>
      <c r="U94" s="88" t="s">
        <v>31</v>
      </c>
      <c r="V94" s="25"/>
    </row>
    <row r="95" spans="1:22" s="71" customFormat="1" ht="78" customHeight="1" outlineLevel="1" x14ac:dyDescent="0.2">
      <c r="A95" s="71" t="str">
        <f t="shared" si="2"/>
        <v>Горшочек Белгородский медстандарт</v>
      </c>
      <c r="B95" s="71">
        <v>115.22</v>
      </c>
      <c r="C95" s="72"/>
      <c r="D95" s="73" t="s">
        <v>24</v>
      </c>
      <c r="E95" s="74"/>
      <c r="F95" s="74"/>
      <c r="G95" s="75" t="s">
        <v>368</v>
      </c>
      <c r="H95" s="76" t="s">
        <v>369</v>
      </c>
      <c r="I95" s="77" t="s">
        <v>28</v>
      </c>
      <c r="J95" s="78" t="s">
        <v>370</v>
      </c>
      <c r="K95" s="79" t="s">
        <v>371</v>
      </c>
      <c r="L95" s="80"/>
      <c r="M95" s="81">
        <v>0.6</v>
      </c>
      <c r="N95" s="82">
        <v>11</v>
      </c>
      <c r="O95" s="83">
        <v>11.5</v>
      </c>
      <c r="P95" s="84" t="s">
        <v>372</v>
      </c>
      <c r="Q95" s="492">
        <v>172.83</v>
      </c>
      <c r="R95" s="83">
        <v>18</v>
      </c>
      <c r="S95" s="86"/>
      <c r="T95" s="87">
        <f t="shared" si="4"/>
        <v>0</v>
      </c>
      <c r="U95" s="88" t="s">
        <v>76</v>
      </c>
      <c r="V95" s="25" t="s">
        <v>32</v>
      </c>
    </row>
    <row r="96" spans="1:22" s="71" customFormat="1" ht="78" customHeight="1" outlineLevel="1" x14ac:dyDescent="0.2">
      <c r="A96" s="71" t="str">
        <f t="shared" si="2"/>
        <v>Горшочек для медастандарт</v>
      </c>
      <c r="B96" s="71">
        <v>125.14</v>
      </c>
      <c r="C96" s="72"/>
      <c r="D96" s="73" t="s">
        <v>24</v>
      </c>
      <c r="E96" s="74"/>
      <c r="F96" s="74"/>
      <c r="G96" s="75" t="s">
        <v>368</v>
      </c>
      <c r="H96" s="76" t="s">
        <v>373</v>
      </c>
      <c r="I96" s="77" t="s">
        <v>28</v>
      </c>
      <c r="J96" s="78" t="s">
        <v>374</v>
      </c>
      <c r="K96" s="79" t="s">
        <v>375</v>
      </c>
      <c r="L96" s="80"/>
      <c r="M96" s="81">
        <v>0.9</v>
      </c>
      <c r="N96" s="82">
        <v>16</v>
      </c>
      <c r="O96" s="83">
        <v>14</v>
      </c>
      <c r="P96" s="90"/>
      <c r="Q96" s="492">
        <v>187.71</v>
      </c>
      <c r="R96" s="83">
        <v>12</v>
      </c>
      <c r="S96" s="86"/>
      <c r="T96" s="87">
        <f t="shared" si="4"/>
        <v>0</v>
      </c>
      <c r="U96" s="88" t="s">
        <v>120</v>
      </c>
      <c r="V96" s="25" t="s">
        <v>32</v>
      </c>
    </row>
    <row r="97" spans="1:22" s="71" customFormat="1" ht="78" customHeight="1" outlineLevel="1" x14ac:dyDescent="0.2">
      <c r="A97" s="71" t="str">
        <f t="shared" si="2"/>
        <v>Бочонок Медстандарт</v>
      </c>
      <c r="B97" s="71">
        <v>152.03</v>
      </c>
      <c r="C97" s="72"/>
      <c r="D97" s="73" t="s">
        <v>24</v>
      </c>
      <c r="E97" s="74"/>
      <c r="F97" s="74"/>
      <c r="G97" s="75" t="s">
        <v>368</v>
      </c>
      <c r="H97" s="76" t="s">
        <v>376</v>
      </c>
      <c r="I97" s="77" t="s">
        <v>28</v>
      </c>
      <c r="J97" s="78" t="s">
        <v>377</v>
      </c>
      <c r="K97" s="79" t="s">
        <v>378</v>
      </c>
      <c r="L97" s="80"/>
      <c r="M97" s="81">
        <v>1.2</v>
      </c>
      <c r="N97" s="82">
        <v>16</v>
      </c>
      <c r="O97" s="83">
        <v>14</v>
      </c>
      <c r="P97" s="84"/>
      <c r="Q97" s="492">
        <v>228.04499999999999</v>
      </c>
      <c r="R97" s="83">
        <v>4</v>
      </c>
      <c r="S97" s="86"/>
      <c r="T97" s="87">
        <f t="shared" si="4"/>
        <v>0</v>
      </c>
      <c r="U97" s="88" t="s">
        <v>36</v>
      </c>
      <c r="V97" s="25" t="s">
        <v>32</v>
      </c>
    </row>
    <row r="98" spans="1:22" s="71" customFormat="1" ht="78" customHeight="1" outlineLevel="1" x14ac:dyDescent="0.2">
      <c r="A98" s="71" t="str">
        <f t="shared" si="2"/>
        <v>Бочонок Сметанастандарт</v>
      </c>
      <c r="B98" s="71">
        <v>152.03</v>
      </c>
      <c r="C98" s="72"/>
      <c r="D98" s="73" t="s">
        <v>24</v>
      </c>
      <c r="E98" s="74"/>
      <c r="F98" s="74"/>
      <c r="G98" s="75" t="s">
        <v>379</v>
      </c>
      <c r="H98" s="76" t="s">
        <v>380</v>
      </c>
      <c r="I98" s="77" t="s">
        <v>28</v>
      </c>
      <c r="J98" s="78" t="s">
        <v>381</v>
      </c>
      <c r="K98" s="79" t="s">
        <v>382</v>
      </c>
      <c r="L98" s="80"/>
      <c r="M98" s="81">
        <v>1.2</v>
      </c>
      <c r="N98" s="82">
        <v>16</v>
      </c>
      <c r="O98" s="83">
        <v>14</v>
      </c>
      <c r="P98" s="84"/>
      <c r="Q98" s="492">
        <v>228.04499999999999</v>
      </c>
      <c r="R98" s="83">
        <v>4</v>
      </c>
      <c r="S98" s="86"/>
      <c r="T98" s="87">
        <f t="shared" si="4"/>
        <v>0</v>
      </c>
      <c r="U98" s="88" t="s">
        <v>36</v>
      </c>
      <c r="V98" s="25" t="s">
        <v>32</v>
      </c>
    </row>
    <row r="99" spans="1:22" s="71" customFormat="1" ht="78" customHeight="1" outlineLevel="1" x14ac:dyDescent="0.2">
      <c r="A99" s="71" t="str">
        <f t="shared" si="2"/>
        <v>Бочонок Творогстандарт</v>
      </c>
      <c r="B99" s="71">
        <v>152.03</v>
      </c>
      <c r="C99" s="72"/>
      <c r="D99" s="73" t="s">
        <v>24</v>
      </c>
      <c r="E99" s="74"/>
      <c r="F99" s="74"/>
      <c r="G99" s="75" t="s">
        <v>379</v>
      </c>
      <c r="H99" s="76" t="s">
        <v>383</v>
      </c>
      <c r="I99" s="77" t="s">
        <v>28</v>
      </c>
      <c r="J99" s="78" t="s">
        <v>384</v>
      </c>
      <c r="K99" s="79" t="s">
        <v>385</v>
      </c>
      <c r="L99" s="80"/>
      <c r="M99" s="81">
        <v>1.2</v>
      </c>
      <c r="N99" s="82">
        <v>16</v>
      </c>
      <c r="O99" s="83">
        <v>14</v>
      </c>
      <c r="P99" s="84"/>
      <c r="Q99" s="492">
        <v>228.04499999999999</v>
      </c>
      <c r="R99" s="83">
        <v>4</v>
      </c>
      <c r="S99" s="86"/>
      <c r="T99" s="87">
        <f t="shared" si="4"/>
        <v>0</v>
      </c>
      <c r="U99" s="88" t="s">
        <v>36</v>
      </c>
      <c r="V99" s="25" t="s">
        <v>32</v>
      </c>
    </row>
    <row r="100" spans="1:22" s="71" customFormat="1" ht="78" customHeight="1" outlineLevel="1" x14ac:dyDescent="0.2">
      <c r="A100" s="71" t="str">
        <f t="shared" si="2"/>
        <v>Бочонок Мукастандарт</v>
      </c>
      <c r="B100" s="71">
        <v>152.03</v>
      </c>
      <c r="C100" s="72"/>
      <c r="D100" s="73" t="s">
        <v>24</v>
      </c>
      <c r="E100" s="74"/>
      <c r="F100" s="74"/>
      <c r="G100" s="75" t="s">
        <v>379</v>
      </c>
      <c r="H100" s="76" t="s">
        <v>386</v>
      </c>
      <c r="I100" s="77" t="s">
        <v>28</v>
      </c>
      <c r="J100" s="78" t="s">
        <v>387</v>
      </c>
      <c r="K100" s="79" t="s">
        <v>388</v>
      </c>
      <c r="L100" s="80"/>
      <c r="M100" s="81">
        <v>1.2</v>
      </c>
      <c r="N100" s="82">
        <v>16</v>
      </c>
      <c r="O100" s="83">
        <v>14</v>
      </c>
      <c r="P100" s="84"/>
      <c r="Q100" s="492">
        <v>228.04499999999999</v>
      </c>
      <c r="R100" s="83">
        <v>4</v>
      </c>
      <c r="S100" s="86"/>
      <c r="T100" s="87">
        <f t="shared" si="4"/>
        <v>0</v>
      </c>
      <c r="U100" s="88" t="s">
        <v>36</v>
      </c>
      <c r="V100" s="25" t="s">
        <v>32</v>
      </c>
    </row>
    <row r="101" spans="1:22" s="71" customFormat="1" ht="78" customHeight="1" outlineLevel="1" x14ac:dyDescent="0.2">
      <c r="A101" s="71" t="str">
        <f t="shared" si="2"/>
        <v>Бочонок Крупастандарт</v>
      </c>
      <c r="B101" s="71">
        <v>152.03</v>
      </c>
      <c r="C101" s="72"/>
      <c r="D101" s="73" t="s">
        <v>24</v>
      </c>
      <c r="E101" s="74"/>
      <c r="F101" s="74"/>
      <c r="G101" s="75" t="s">
        <v>379</v>
      </c>
      <c r="H101" s="76" t="s">
        <v>389</v>
      </c>
      <c r="I101" s="77" t="s">
        <v>28</v>
      </c>
      <c r="J101" s="78" t="s">
        <v>390</v>
      </c>
      <c r="K101" s="79" t="s">
        <v>391</v>
      </c>
      <c r="L101" s="80"/>
      <c r="M101" s="81">
        <v>1.2</v>
      </c>
      <c r="N101" s="82">
        <v>16</v>
      </c>
      <c r="O101" s="83">
        <v>14</v>
      </c>
      <c r="P101" s="84"/>
      <c r="Q101" s="492">
        <v>228.04499999999999</v>
      </c>
      <c r="R101" s="83">
        <v>4</v>
      </c>
      <c r="S101" s="86"/>
      <c r="T101" s="87">
        <f t="shared" si="4"/>
        <v>0</v>
      </c>
      <c r="U101" s="88" t="s">
        <v>36</v>
      </c>
      <c r="V101" s="25" t="s">
        <v>32</v>
      </c>
    </row>
    <row r="102" spans="1:22" s="71" customFormat="1" ht="78" customHeight="1" outlineLevel="1" x14ac:dyDescent="0.2">
      <c r="A102" s="71" t="str">
        <f t="shared" si="2"/>
        <v>Бочонок Гречастандарт</v>
      </c>
      <c r="B102" s="71">
        <v>152.03</v>
      </c>
      <c r="C102" s="72"/>
      <c r="D102" s="73" t="s">
        <v>24</v>
      </c>
      <c r="E102" s="74"/>
      <c r="F102" s="74"/>
      <c r="G102" s="75" t="s">
        <v>379</v>
      </c>
      <c r="H102" s="76" t="s">
        <v>392</v>
      </c>
      <c r="I102" s="77" t="s">
        <v>28</v>
      </c>
      <c r="J102" s="78" t="s">
        <v>393</v>
      </c>
      <c r="K102" s="79" t="s">
        <v>394</v>
      </c>
      <c r="L102" s="80"/>
      <c r="M102" s="81">
        <v>1.2</v>
      </c>
      <c r="N102" s="82">
        <v>16</v>
      </c>
      <c r="O102" s="83">
        <v>14</v>
      </c>
      <c r="P102" s="84"/>
      <c r="Q102" s="492">
        <v>228.04499999999999</v>
      </c>
      <c r="R102" s="83">
        <v>4</v>
      </c>
      <c r="S102" s="86"/>
      <c r="T102" s="87">
        <f t="shared" si="4"/>
        <v>0</v>
      </c>
      <c r="U102" s="88" t="s">
        <v>36</v>
      </c>
      <c r="V102" s="25" t="s">
        <v>32</v>
      </c>
    </row>
    <row r="103" spans="1:22" s="71" customFormat="1" ht="78" customHeight="1" outlineLevel="1" x14ac:dyDescent="0.2">
      <c r="A103" s="71" t="str">
        <f t="shared" si="2"/>
        <v>Бочонок Горохстандарт</v>
      </c>
      <c r="B103" s="71">
        <v>152.03</v>
      </c>
      <c r="C103" s="72"/>
      <c r="D103" s="73" t="s">
        <v>24</v>
      </c>
      <c r="E103" s="74"/>
      <c r="F103" s="74"/>
      <c r="G103" s="75" t="s">
        <v>379</v>
      </c>
      <c r="H103" s="76" t="s">
        <v>395</v>
      </c>
      <c r="I103" s="77" t="s">
        <v>28</v>
      </c>
      <c r="J103" s="78" t="s">
        <v>396</v>
      </c>
      <c r="K103" s="79" t="s">
        <v>397</v>
      </c>
      <c r="L103" s="80"/>
      <c r="M103" s="81">
        <v>1.2</v>
      </c>
      <c r="N103" s="82">
        <v>16</v>
      </c>
      <c r="O103" s="83">
        <v>14</v>
      </c>
      <c r="P103" s="84"/>
      <c r="Q103" s="492">
        <v>228.04499999999999</v>
      </c>
      <c r="R103" s="83">
        <v>4</v>
      </c>
      <c r="S103" s="86"/>
      <c r="T103" s="87">
        <f t="shared" si="4"/>
        <v>0</v>
      </c>
      <c r="U103" s="88" t="s">
        <v>36</v>
      </c>
      <c r="V103" s="25" t="s">
        <v>32</v>
      </c>
    </row>
    <row r="104" spans="1:22" s="71" customFormat="1" ht="78" customHeight="1" outlineLevel="1" x14ac:dyDescent="0.2">
      <c r="A104" s="71" t="str">
        <f t="shared" si="2"/>
        <v>Бочонок Пшеностандарт</v>
      </c>
      <c r="B104" s="71">
        <v>152.03</v>
      </c>
      <c r="C104" s="72"/>
      <c r="D104" s="73" t="s">
        <v>24</v>
      </c>
      <c r="E104" s="74"/>
      <c r="F104" s="74"/>
      <c r="G104" s="75" t="s">
        <v>379</v>
      </c>
      <c r="H104" s="76" t="s">
        <v>398</v>
      </c>
      <c r="I104" s="77" t="s">
        <v>28</v>
      </c>
      <c r="J104" s="78" t="s">
        <v>399</v>
      </c>
      <c r="K104" s="79" t="s">
        <v>400</v>
      </c>
      <c r="L104" s="80"/>
      <c r="M104" s="81">
        <v>1.2</v>
      </c>
      <c r="N104" s="82">
        <v>16</v>
      </c>
      <c r="O104" s="83">
        <v>14</v>
      </c>
      <c r="P104" s="84"/>
      <c r="Q104" s="492">
        <v>228.04499999999999</v>
      </c>
      <c r="R104" s="83">
        <v>4</v>
      </c>
      <c r="S104" s="86"/>
      <c r="T104" s="87">
        <f t="shared" si="4"/>
        <v>0</v>
      </c>
      <c r="U104" s="88" t="s">
        <v>36</v>
      </c>
      <c r="V104" s="25" t="s">
        <v>32</v>
      </c>
    </row>
    <row r="105" spans="1:22" s="71" customFormat="1" ht="78" customHeight="1" outlineLevel="1" x14ac:dyDescent="0.2">
      <c r="A105" s="71" t="str">
        <f t="shared" si="2"/>
        <v>Бочонок Рисстандарт</v>
      </c>
      <c r="B105" s="71">
        <v>152.03</v>
      </c>
      <c r="C105" s="72"/>
      <c r="D105" s="73" t="s">
        <v>24</v>
      </c>
      <c r="E105" s="74"/>
      <c r="F105" s="74"/>
      <c r="G105" s="75" t="s">
        <v>379</v>
      </c>
      <c r="H105" s="76" t="s">
        <v>401</v>
      </c>
      <c r="I105" s="77" t="s">
        <v>28</v>
      </c>
      <c r="J105" s="78" t="s">
        <v>402</v>
      </c>
      <c r="K105" s="79" t="s">
        <v>403</v>
      </c>
      <c r="L105" s="80"/>
      <c r="M105" s="81">
        <v>1.2</v>
      </c>
      <c r="N105" s="82">
        <v>16</v>
      </c>
      <c r="O105" s="83">
        <v>14</v>
      </c>
      <c r="P105" s="84"/>
      <c r="Q105" s="492">
        <v>228.04499999999999</v>
      </c>
      <c r="R105" s="83">
        <v>4</v>
      </c>
      <c r="S105" s="86"/>
      <c r="T105" s="87">
        <f t="shared" si="4"/>
        <v>0</v>
      </c>
      <c r="U105" s="88" t="s">
        <v>36</v>
      </c>
      <c r="V105" s="25" t="s">
        <v>32</v>
      </c>
    </row>
    <row r="106" spans="1:22" s="71" customFormat="1" ht="78" customHeight="1" outlineLevel="1" x14ac:dyDescent="0.2">
      <c r="A106" s="71" t="str">
        <f t="shared" si="2"/>
        <v>Бочонок Сахарстандарт</v>
      </c>
      <c r="B106" s="71">
        <v>152.03</v>
      </c>
      <c r="C106" s="72"/>
      <c r="D106" s="73" t="s">
        <v>24</v>
      </c>
      <c r="E106" s="74"/>
      <c r="F106" s="74"/>
      <c r="G106" s="75" t="s">
        <v>379</v>
      </c>
      <c r="H106" s="76" t="s">
        <v>404</v>
      </c>
      <c r="I106" s="77" t="s">
        <v>28</v>
      </c>
      <c r="J106" s="78" t="s">
        <v>405</v>
      </c>
      <c r="K106" s="79" t="s">
        <v>406</v>
      </c>
      <c r="L106" s="80"/>
      <c r="M106" s="81">
        <v>1.2</v>
      </c>
      <c r="N106" s="82">
        <v>16</v>
      </c>
      <c r="O106" s="83">
        <v>14</v>
      </c>
      <c r="P106" s="84"/>
      <c r="Q106" s="492">
        <v>228.04499999999999</v>
      </c>
      <c r="R106" s="83">
        <v>4</v>
      </c>
      <c r="S106" s="86"/>
      <c r="T106" s="87">
        <f t="shared" si="4"/>
        <v>0</v>
      </c>
      <c r="U106" s="88" t="s">
        <v>36</v>
      </c>
      <c r="V106" s="25" t="s">
        <v>32</v>
      </c>
    </row>
    <row r="107" spans="1:22" s="71" customFormat="1" ht="78" customHeight="1" outlineLevel="1" x14ac:dyDescent="0.2">
      <c r="A107" s="71" t="str">
        <f t="shared" si="2"/>
        <v>Бочонок Сольстандарт</v>
      </c>
      <c r="B107" s="71">
        <v>152.03</v>
      </c>
      <c r="C107" s="72"/>
      <c r="D107" s="73" t="s">
        <v>24</v>
      </c>
      <c r="E107" s="74"/>
      <c r="F107" s="74"/>
      <c r="G107" s="75" t="s">
        <v>379</v>
      </c>
      <c r="H107" s="76" t="s">
        <v>407</v>
      </c>
      <c r="I107" s="77" t="s">
        <v>28</v>
      </c>
      <c r="J107" s="78" t="s">
        <v>408</v>
      </c>
      <c r="K107" s="79" t="s">
        <v>409</v>
      </c>
      <c r="L107" s="80"/>
      <c r="M107" s="81">
        <v>1.2</v>
      </c>
      <c r="N107" s="82">
        <v>16</v>
      </c>
      <c r="O107" s="83">
        <v>14</v>
      </c>
      <c r="P107" s="84"/>
      <c r="Q107" s="492">
        <v>228.04499999999999</v>
      </c>
      <c r="R107" s="83">
        <v>4</v>
      </c>
      <c r="S107" s="86"/>
      <c r="T107" s="87">
        <f t="shared" si="4"/>
        <v>0</v>
      </c>
      <c r="U107" s="88" t="s">
        <v>36</v>
      </c>
      <c r="V107" s="25" t="s">
        <v>32</v>
      </c>
    </row>
    <row r="108" spans="1:22" ht="78" customHeight="1" outlineLevel="1" x14ac:dyDescent="0.2">
      <c r="A108" s="71" t="str">
        <f t="shared" si="2"/>
        <v>Горшочек Мечта хозяйкистандарт</v>
      </c>
      <c r="B108" s="71">
        <v>70.25</v>
      </c>
      <c r="C108" s="72"/>
      <c r="D108" s="73" t="s">
        <v>24</v>
      </c>
      <c r="E108" s="74"/>
      <c r="F108" s="74"/>
      <c r="G108" s="75" t="s">
        <v>410</v>
      </c>
      <c r="H108" s="76" t="s">
        <v>411</v>
      </c>
      <c r="I108" s="77" t="s">
        <v>28</v>
      </c>
      <c r="J108" s="78" t="s">
        <v>412</v>
      </c>
      <c r="K108" s="79" t="s">
        <v>413</v>
      </c>
      <c r="L108" s="80"/>
      <c r="M108" s="81">
        <v>0.35</v>
      </c>
      <c r="N108" s="82">
        <v>11</v>
      </c>
      <c r="O108" s="83">
        <v>10</v>
      </c>
      <c r="P108" s="84"/>
      <c r="Q108" s="492">
        <v>105.375</v>
      </c>
      <c r="R108" s="83">
        <v>20</v>
      </c>
      <c r="S108" s="86"/>
      <c r="T108" s="87">
        <f t="shared" si="4"/>
        <v>0</v>
      </c>
      <c r="U108" s="88" t="s">
        <v>43</v>
      </c>
      <c r="V108" s="25" t="s">
        <v>32</v>
      </c>
    </row>
    <row r="109" spans="1:22" ht="78" customHeight="1" outlineLevel="1" x14ac:dyDescent="0.2">
      <c r="A109" s="71" t="str">
        <f t="shared" si="2"/>
        <v>Горшочек Малюткастандарт</v>
      </c>
      <c r="B109" s="71">
        <v>56.72</v>
      </c>
      <c r="C109" s="89"/>
      <c r="D109" s="73" t="s">
        <v>24</v>
      </c>
      <c r="E109" s="74"/>
      <c r="F109" s="74"/>
      <c r="G109" s="75" t="s">
        <v>410</v>
      </c>
      <c r="H109" s="76" t="s">
        <v>414</v>
      </c>
      <c r="I109" s="77" t="s">
        <v>28</v>
      </c>
      <c r="J109" s="78" t="s">
        <v>415</v>
      </c>
      <c r="K109" s="79" t="s">
        <v>416</v>
      </c>
      <c r="L109" s="80"/>
      <c r="M109" s="81">
        <v>0.2</v>
      </c>
      <c r="N109" s="82">
        <v>10</v>
      </c>
      <c r="O109" s="83">
        <v>9.5</v>
      </c>
      <c r="P109" s="84"/>
      <c r="Q109" s="492">
        <v>85.08</v>
      </c>
      <c r="R109" s="83">
        <v>12</v>
      </c>
      <c r="S109" s="86"/>
      <c r="T109" s="87">
        <f>S109*Q109</f>
        <v>0</v>
      </c>
      <c r="U109" s="88" t="s">
        <v>31</v>
      </c>
      <c r="V109" s="25" t="s">
        <v>32</v>
      </c>
    </row>
    <row r="110" spans="1:22" s="71" customFormat="1" ht="78" customHeight="1" outlineLevel="1" x14ac:dyDescent="0.2">
      <c r="A110" s="71" t="str">
        <f>CONCATENATE(K110,D110)</f>
        <v>Кастрюля керамическая №3стандарт</v>
      </c>
      <c r="B110" s="71">
        <v>105.02</v>
      </c>
      <c r="C110" s="72"/>
      <c r="D110" s="73" t="s">
        <v>24</v>
      </c>
      <c r="E110" s="93" t="s">
        <v>111</v>
      </c>
      <c r="F110" s="74"/>
      <c r="G110" s="75" t="s">
        <v>410</v>
      </c>
      <c r="H110" s="76" t="s">
        <v>417</v>
      </c>
      <c r="I110" s="77" t="s">
        <v>28</v>
      </c>
      <c r="J110" s="78" t="s">
        <v>418</v>
      </c>
      <c r="K110" s="79" t="s">
        <v>419</v>
      </c>
      <c r="L110" s="80"/>
      <c r="M110" s="81">
        <v>0.5</v>
      </c>
      <c r="N110" s="82">
        <v>11</v>
      </c>
      <c r="O110" s="83">
        <v>11</v>
      </c>
      <c r="P110" s="84" t="s">
        <v>420</v>
      </c>
      <c r="Q110" s="492">
        <v>157.53</v>
      </c>
      <c r="R110" s="83">
        <v>12</v>
      </c>
      <c r="S110" s="86"/>
      <c r="T110" s="87">
        <f>S110*Q110</f>
        <v>0</v>
      </c>
      <c r="U110" s="88" t="s">
        <v>43</v>
      </c>
      <c r="V110" s="25" t="s">
        <v>32</v>
      </c>
    </row>
    <row r="111" spans="1:22" s="71" customFormat="1" ht="78" customHeight="1" outlineLevel="1" x14ac:dyDescent="0.2">
      <c r="A111" s="71" t="str">
        <f>CONCATENATE(K111,D111)</f>
        <v>Кастрюля керамическая №2стандарт</v>
      </c>
      <c r="B111" s="71">
        <v>159.30000000000001</v>
      </c>
      <c r="C111" s="72"/>
      <c r="D111" s="73" t="s">
        <v>24</v>
      </c>
      <c r="E111" s="93" t="s">
        <v>111</v>
      </c>
      <c r="F111" s="74"/>
      <c r="G111" s="75" t="s">
        <v>410</v>
      </c>
      <c r="H111" s="76" t="s">
        <v>421</v>
      </c>
      <c r="I111" s="77" t="s">
        <v>28</v>
      </c>
      <c r="J111" s="78" t="s">
        <v>422</v>
      </c>
      <c r="K111" s="79" t="s">
        <v>423</v>
      </c>
      <c r="L111" s="80"/>
      <c r="M111" s="81">
        <v>1</v>
      </c>
      <c r="N111" s="82">
        <v>15</v>
      </c>
      <c r="O111" s="83">
        <v>12.5</v>
      </c>
      <c r="P111" s="84" t="s">
        <v>420</v>
      </c>
      <c r="Q111" s="492">
        <v>238.95</v>
      </c>
      <c r="R111" s="83">
        <v>8</v>
      </c>
      <c r="S111" s="86"/>
      <c r="T111" s="87">
        <f>S111*Q111</f>
        <v>0</v>
      </c>
      <c r="U111" s="88" t="s">
        <v>76</v>
      </c>
      <c r="V111" s="25" t="s">
        <v>32</v>
      </c>
    </row>
    <row r="112" spans="1:22" ht="78" customHeight="1" outlineLevel="1" x14ac:dyDescent="0.2">
      <c r="A112" s="71" t="str">
        <f t="shared" si="2"/>
        <v>Горшочек для питистандарт</v>
      </c>
      <c r="B112" s="103">
        <v>157.28</v>
      </c>
      <c r="C112" s="72"/>
      <c r="D112" s="73" t="s">
        <v>24</v>
      </c>
      <c r="E112" s="74"/>
      <c r="F112" s="74"/>
      <c r="G112" s="75" t="s">
        <v>410</v>
      </c>
      <c r="H112" s="76" t="s">
        <v>424</v>
      </c>
      <c r="I112" s="77" t="s">
        <v>28</v>
      </c>
      <c r="J112" s="78" t="s">
        <v>425</v>
      </c>
      <c r="K112" s="104" t="s">
        <v>426</v>
      </c>
      <c r="L112" s="80"/>
      <c r="M112" s="81">
        <v>0.5</v>
      </c>
      <c r="N112" s="82">
        <v>12</v>
      </c>
      <c r="O112" s="83">
        <v>11</v>
      </c>
      <c r="P112" s="84" t="s">
        <v>427</v>
      </c>
      <c r="Q112" s="492">
        <v>235.92</v>
      </c>
      <c r="R112" s="83">
        <v>6</v>
      </c>
      <c r="S112" s="86"/>
      <c r="T112" s="87">
        <f t="shared" si="4"/>
        <v>0</v>
      </c>
      <c r="U112" s="88" t="s">
        <v>31</v>
      </c>
      <c r="V112" s="25"/>
    </row>
    <row r="113" spans="1:22" ht="78" customHeight="1" outlineLevel="1" x14ac:dyDescent="0.2">
      <c r="A113" s="71" t="str">
        <f t="shared" si="2"/>
        <v>Горшочек Леснойстандарт</v>
      </c>
      <c r="B113" s="71">
        <v>97.63</v>
      </c>
      <c r="C113" s="72"/>
      <c r="D113" s="73" t="s">
        <v>24</v>
      </c>
      <c r="E113" s="74"/>
      <c r="F113" s="74"/>
      <c r="G113" s="75" t="s">
        <v>410</v>
      </c>
      <c r="H113" s="76" t="s">
        <v>428</v>
      </c>
      <c r="I113" s="77" t="s">
        <v>28</v>
      </c>
      <c r="J113" s="78" t="s">
        <v>429</v>
      </c>
      <c r="K113" s="79" t="s">
        <v>430</v>
      </c>
      <c r="L113" s="80"/>
      <c r="M113" s="81">
        <v>0.65</v>
      </c>
      <c r="N113" s="82">
        <v>12</v>
      </c>
      <c r="O113" s="83">
        <v>12</v>
      </c>
      <c r="P113" s="84" t="s">
        <v>431</v>
      </c>
      <c r="Q113" s="492">
        <v>146.44499999999999</v>
      </c>
      <c r="R113" s="83">
        <v>18</v>
      </c>
      <c r="S113" s="86"/>
      <c r="T113" s="87">
        <f t="shared" si="4"/>
        <v>0</v>
      </c>
      <c r="U113" s="88" t="s">
        <v>76</v>
      </c>
      <c r="V113" s="25" t="s">
        <v>32</v>
      </c>
    </row>
    <row r="114" spans="1:22" ht="78" customHeight="1" outlineLevel="1" x14ac:dyDescent="0.2">
      <c r="A114" s="71" t="str">
        <f t="shared" si="2"/>
        <v>Горшок для жаркого Лакомка №2стандарт</v>
      </c>
      <c r="B114" s="71">
        <v>78.540000000000006</v>
      </c>
      <c r="C114" s="72"/>
      <c r="D114" s="73" t="s">
        <v>24</v>
      </c>
      <c r="E114" s="74"/>
      <c r="F114" s="74"/>
      <c r="G114" s="75" t="s">
        <v>410</v>
      </c>
      <c r="H114" s="76" t="s">
        <v>432</v>
      </c>
      <c r="I114" s="77" t="s">
        <v>28</v>
      </c>
      <c r="J114" s="78" t="s">
        <v>433</v>
      </c>
      <c r="K114" s="79" t="s">
        <v>434</v>
      </c>
      <c r="L114" s="80"/>
      <c r="M114" s="81">
        <v>0.4</v>
      </c>
      <c r="N114" s="82">
        <v>11</v>
      </c>
      <c r="O114" s="83">
        <v>11</v>
      </c>
      <c r="P114" s="84"/>
      <c r="Q114" s="492">
        <v>117.81</v>
      </c>
      <c r="R114" s="83">
        <v>18</v>
      </c>
      <c r="S114" s="86"/>
      <c r="T114" s="87">
        <f t="shared" si="4"/>
        <v>0</v>
      </c>
      <c r="U114" s="88" t="s">
        <v>76</v>
      </c>
      <c r="V114" s="25" t="s">
        <v>32</v>
      </c>
    </row>
    <row r="115" spans="1:22" ht="78" customHeight="1" outlineLevel="1" x14ac:dyDescent="0.2">
      <c r="A115" s="71" t="str">
        <f t="shared" si="2"/>
        <v>Горшок для запекания Новарусса №5стандарт</v>
      </c>
      <c r="B115" s="71">
        <v>76.7</v>
      </c>
      <c r="C115" s="72"/>
      <c r="D115" s="73" t="s">
        <v>24</v>
      </c>
      <c r="E115" s="74"/>
      <c r="F115" s="74"/>
      <c r="G115" s="75" t="s">
        <v>410</v>
      </c>
      <c r="H115" s="76" t="s">
        <v>435</v>
      </c>
      <c r="I115" s="77" t="s">
        <v>28</v>
      </c>
      <c r="J115" s="78" t="s">
        <v>436</v>
      </c>
      <c r="K115" s="79" t="s">
        <v>437</v>
      </c>
      <c r="L115" s="80"/>
      <c r="M115" s="81">
        <v>0.5</v>
      </c>
      <c r="N115" s="82">
        <v>12</v>
      </c>
      <c r="O115" s="83">
        <v>14</v>
      </c>
      <c r="P115" s="84"/>
      <c r="Q115" s="492">
        <v>115.05</v>
      </c>
      <c r="R115" s="83">
        <v>16</v>
      </c>
      <c r="S115" s="86"/>
      <c r="T115" s="87">
        <f t="shared" si="4"/>
        <v>0</v>
      </c>
      <c r="U115" s="88" t="s">
        <v>76</v>
      </c>
      <c r="V115" s="25" t="s">
        <v>32</v>
      </c>
    </row>
    <row r="116" spans="1:22" ht="78" customHeight="1" outlineLevel="1" x14ac:dyDescent="0.2">
      <c r="A116" s="71" t="str">
        <f t="shared" si="2"/>
        <v>Горшок для запекания Новарусса №4стандарт</v>
      </c>
      <c r="B116" s="71">
        <v>116.82</v>
      </c>
      <c r="C116" s="72"/>
      <c r="D116" s="73" t="s">
        <v>24</v>
      </c>
      <c r="E116" s="74"/>
      <c r="F116" s="74"/>
      <c r="G116" s="75" t="s">
        <v>410</v>
      </c>
      <c r="H116" s="76" t="s">
        <v>438</v>
      </c>
      <c r="I116" s="77" t="s">
        <v>28</v>
      </c>
      <c r="J116" s="78" t="s">
        <v>439</v>
      </c>
      <c r="K116" s="79" t="s">
        <v>440</v>
      </c>
      <c r="L116" s="80"/>
      <c r="M116" s="81">
        <v>0.9</v>
      </c>
      <c r="N116" s="82">
        <v>13.5</v>
      </c>
      <c r="O116" s="83">
        <v>15.5</v>
      </c>
      <c r="P116" s="90"/>
      <c r="Q116" s="492">
        <v>175.23</v>
      </c>
      <c r="R116" s="83">
        <v>10</v>
      </c>
      <c r="S116" s="86"/>
      <c r="T116" s="87">
        <f>S116*Q116</f>
        <v>0</v>
      </c>
      <c r="U116" s="88" t="s">
        <v>76</v>
      </c>
      <c r="V116" s="25" t="s">
        <v>32</v>
      </c>
    </row>
    <row r="117" spans="1:22" s="107" customFormat="1" ht="78" customHeight="1" outlineLevel="1" x14ac:dyDescent="0.2">
      <c r="A117" s="71" t="str">
        <f t="shared" si="2"/>
        <v>Горшок для жаркого №5 с ручкамистандарт</v>
      </c>
      <c r="B117" s="71">
        <v>68.05</v>
      </c>
      <c r="C117" s="72"/>
      <c r="D117" s="73" t="s">
        <v>24</v>
      </c>
      <c r="E117" s="74"/>
      <c r="F117" s="74"/>
      <c r="G117" s="75" t="s">
        <v>410</v>
      </c>
      <c r="H117" s="76" t="s">
        <v>441</v>
      </c>
      <c r="I117" s="77" t="s">
        <v>28</v>
      </c>
      <c r="J117" s="78" t="s">
        <v>442</v>
      </c>
      <c r="K117" s="79" t="s">
        <v>443</v>
      </c>
      <c r="L117" s="80"/>
      <c r="M117" s="81">
        <v>0.5</v>
      </c>
      <c r="N117" s="82">
        <v>10</v>
      </c>
      <c r="O117" s="83">
        <v>10.5</v>
      </c>
      <c r="P117" s="105"/>
      <c r="Q117" s="492">
        <v>102.075</v>
      </c>
      <c r="R117" s="83">
        <v>18</v>
      </c>
      <c r="S117" s="86"/>
      <c r="T117" s="87">
        <f t="shared" si="4"/>
        <v>0</v>
      </c>
      <c r="U117" s="88" t="s">
        <v>76</v>
      </c>
      <c r="V117" s="106" t="s">
        <v>32</v>
      </c>
    </row>
    <row r="118" spans="1:22" s="107" customFormat="1" ht="78" customHeight="1" outlineLevel="1" x14ac:dyDescent="0.2">
      <c r="A118" s="71" t="str">
        <f t="shared" si="2"/>
        <v>Горшок для жаркого №5 с ручками декорстандарт</v>
      </c>
      <c r="B118" s="71">
        <v>112.73</v>
      </c>
      <c r="C118" s="72"/>
      <c r="D118" s="73" t="s">
        <v>24</v>
      </c>
      <c r="E118" s="74"/>
      <c r="F118" s="74"/>
      <c r="G118" s="75" t="s">
        <v>410</v>
      </c>
      <c r="H118" s="76" t="s">
        <v>444</v>
      </c>
      <c r="I118" s="77" t="s">
        <v>28</v>
      </c>
      <c r="J118" s="78" t="s">
        <v>445</v>
      </c>
      <c r="K118" s="79" t="s">
        <v>446</v>
      </c>
      <c r="L118" s="80"/>
      <c r="M118" s="81">
        <v>0.5</v>
      </c>
      <c r="N118" s="82">
        <v>10</v>
      </c>
      <c r="O118" s="83">
        <v>10.5</v>
      </c>
      <c r="P118" s="108"/>
      <c r="Q118" s="492">
        <v>169.095</v>
      </c>
      <c r="R118" s="83">
        <v>18</v>
      </c>
      <c r="S118" s="99"/>
      <c r="T118" s="87">
        <f t="shared" si="4"/>
        <v>0</v>
      </c>
      <c r="U118" s="88" t="s">
        <v>76</v>
      </c>
      <c r="V118" s="106" t="s">
        <v>32</v>
      </c>
    </row>
    <row r="119" spans="1:22" ht="78" customHeight="1" outlineLevel="1" x14ac:dyDescent="0.2">
      <c r="A119" s="71" t="str">
        <f t="shared" si="2"/>
        <v>Горшок для жаркого Лакомкастандарт</v>
      </c>
      <c r="B119" s="71">
        <v>84.16</v>
      </c>
      <c r="C119" s="72"/>
      <c r="D119" s="73" t="s">
        <v>24</v>
      </c>
      <c r="E119" s="74"/>
      <c r="F119" s="74"/>
      <c r="G119" s="75" t="s">
        <v>410</v>
      </c>
      <c r="H119" s="76" t="s">
        <v>447</v>
      </c>
      <c r="I119" s="77" t="s">
        <v>28</v>
      </c>
      <c r="J119" s="78" t="s">
        <v>448</v>
      </c>
      <c r="K119" s="79" t="s">
        <v>449</v>
      </c>
      <c r="L119" s="80"/>
      <c r="M119" s="81">
        <v>0.5</v>
      </c>
      <c r="N119" s="82">
        <v>9.5</v>
      </c>
      <c r="O119" s="83">
        <v>13</v>
      </c>
      <c r="P119" s="84"/>
      <c r="Q119" s="492">
        <v>126.24</v>
      </c>
      <c r="R119" s="83">
        <v>24</v>
      </c>
      <c r="S119" s="86"/>
      <c r="T119" s="87">
        <f t="shared" si="4"/>
        <v>0</v>
      </c>
      <c r="U119" s="88" t="s">
        <v>76</v>
      </c>
      <c r="V119" s="25" t="s">
        <v>32</v>
      </c>
    </row>
    <row r="120" spans="1:22" ht="78" customHeight="1" outlineLevel="1" x14ac:dyDescent="0.2">
      <c r="A120" s="71" t="str">
        <f t="shared" si="2"/>
        <v>Горшок для запекания Кукарекустандарт</v>
      </c>
      <c r="B120" s="71">
        <v>101.72</v>
      </c>
      <c r="C120" s="72"/>
      <c r="D120" s="73" t="s">
        <v>24</v>
      </c>
      <c r="E120" s="74"/>
      <c r="F120" s="74"/>
      <c r="G120" s="75" t="s">
        <v>410</v>
      </c>
      <c r="H120" s="76" t="s">
        <v>450</v>
      </c>
      <c r="I120" s="77" t="s">
        <v>28</v>
      </c>
      <c r="J120" s="78" t="s">
        <v>451</v>
      </c>
      <c r="K120" s="79" t="s">
        <v>452</v>
      </c>
      <c r="L120" s="80"/>
      <c r="M120" s="81">
        <v>0.7</v>
      </c>
      <c r="N120" s="82">
        <v>12</v>
      </c>
      <c r="O120" s="83">
        <v>12</v>
      </c>
      <c r="P120" s="84" t="s">
        <v>178</v>
      </c>
      <c r="Q120" s="492">
        <v>152.58000000000001</v>
      </c>
      <c r="R120" s="83">
        <v>18</v>
      </c>
      <c r="S120" s="86"/>
      <c r="T120" s="87">
        <f>S120*Q120</f>
        <v>0</v>
      </c>
      <c r="U120" s="88" t="s">
        <v>76</v>
      </c>
      <c r="V120" s="25" t="s">
        <v>32</v>
      </c>
    </row>
    <row r="121" spans="1:22" ht="78" customHeight="1" outlineLevel="1" x14ac:dyDescent="0.2">
      <c r="A121" s="71" t="str">
        <f t="shared" si="2"/>
        <v>Горшок для жаркого №1стандарт</v>
      </c>
      <c r="B121" s="71">
        <v>84.16</v>
      </c>
      <c r="C121" s="72"/>
      <c r="D121" s="73" t="s">
        <v>24</v>
      </c>
      <c r="E121" s="74"/>
      <c r="F121" s="74"/>
      <c r="G121" s="75" t="s">
        <v>410</v>
      </c>
      <c r="H121" s="76" t="s">
        <v>453</v>
      </c>
      <c r="I121" s="77" t="s">
        <v>28</v>
      </c>
      <c r="J121" s="78" t="s">
        <v>454</v>
      </c>
      <c r="K121" s="79" t="s">
        <v>455</v>
      </c>
      <c r="L121" s="80"/>
      <c r="M121" s="81">
        <v>0.55000000000000004</v>
      </c>
      <c r="N121" s="82">
        <v>11</v>
      </c>
      <c r="O121" s="83">
        <v>11.5</v>
      </c>
      <c r="P121" s="84"/>
      <c r="Q121" s="492">
        <v>126.24</v>
      </c>
      <c r="R121" s="83">
        <v>18</v>
      </c>
      <c r="S121" s="86"/>
      <c r="T121" s="87">
        <f t="shared" si="4"/>
        <v>0</v>
      </c>
      <c r="U121" s="88" t="s">
        <v>76</v>
      </c>
      <c r="V121" s="25" t="s">
        <v>32</v>
      </c>
    </row>
    <row r="122" spans="1:22" ht="78" customHeight="1" outlineLevel="1" x14ac:dyDescent="0.2">
      <c r="A122" s="71" t="str">
        <f t="shared" si="2"/>
        <v>Горшок для жаркого Хрюнстандарт</v>
      </c>
      <c r="B122" s="71">
        <v>101.48</v>
      </c>
      <c r="C122" s="72"/>
      <c r="D122" s="73" t="s">
        <v>24</v>
      </c>
      <c r="E122" s="74"/>
      <c r="F122" s="74"/>
      <c r="G122" s="75" t="s">
        <v>410</v>
      </c>
      <c r="H122" s="76" t="s">
        <v>456</v>
      </c>
      <c r="I122" s="77" t="s">
        <v>28</v>
      </c>
      <c r="J122" s="78" t="s">
        <v>457</v>
      </c>
      <c r="K122" s="79" t="s">
        <v>458</v>
      </c>
      <c r="L122" s="80"/>
      <c r="M122" s="81">
        <v>0.55000000000000004</v>
      </c>
      <c r="N122" s="82">
        <v>14.5</v>
      </c>
      <c r="O122" s="83">
        <v>13</v>
      </c>
      <c r="P122" s="84"/>
      <c r="Q122" s="492">
        <v>152.22</v>
      </c>
      <c r="R122" s="83">
        <v>18</v>
      </c>
      <c r="S122" s="86"/>
      <c r="T122" s="87">
        <f t="shared" si="4"/>
        <v>0</v>
      </c>
      <c r="U122" s="88" t="s">
        <v>76</v>
      </c>
      <c r="V122" s="25" t="s">
        <v>32</v>
      </c>
    </row>
    <row r="123" spans="1:22" ht="78" customHeight="1" outlineLevel="1" x14ac:dyDescent="0.2">
      <c r="A123" s="71" t="str">
        <f t="shared" si="2"/>
        <v>Горшок для жаркого Курастандарт</v>
      </c>
      <c r="B123" s="71">
        <v>101.48</v>
      </c>
      <c r="C123" s="72"/>
      <c r="D123" s="73" t="s">
        <v>24</v>
      </c>
      <c r="E123" s="74"/>
      <c r="F123" s="74"/>
      <c r="G123" s="75" t="s">
        <v>410</v>
      </c>
      <c r="H123" s="76" t="s">
        <v>459</v>
      </c>
      <c r="I123" s="77" t="s">
        <v>28</v>
      </c>
      <c r="J123" s="78" t="s">
        <v>460</v>
      </c>
      <c r="K123" s="79" t="s">
        <v>461</v>
      </c>
      <c r="L123" s="80"/>
      <c r="M123" s="81">
        <v>0.55000000000000004</v>
      </c>
      <c r="N123" s="82">
        <v>14.5</v>
      </c>
      <c r="O123" s="83">
        <v>13</v>
      </c>
      <c r="P123" s="84"/>
      <c r="Q123" s="492">
        <v>152.22</v>
      </c>
      <c r="R123" s="83">
        <v>18</v>
      </c>
      <c r="S123" s="86"/>
      <c r="T123" s="87">
        <f t="shared" si="4"/>
        <v>0</v>
      </c>
      <c r="U123" s="88" t="s">
        <v>76</v>
      </c>
      <c r="V123" s="25" t="s">
        <v>32</v>
      </c>
    </row>
    <row r="124" spans="1:22" ht="78" customHeight="1" outlineLevel="1" x14ac:dyDescent="0.2">
      <c r="A124" s="71" t="str">
        <f t="shared" si="2"/>
        <v>Горшок для жаркого Мустандарт</v>
      </c>
      <c r="B124" s="71">
        <v>101.48</v>
      </c>
      <c r="C124" s="72"/>
      <c r="D124" s="73" t="s">
        <v>24</v>
      </c>
      <c r="E124" s="74"/>
      <c r="F124" s="74"/>
      <c r="G124" s="75" t="s">
        <v>410</v>
      </c>
      <c r="H124" s="76" t="s">
        <v>462</v>
      </c>
      <c r="I124" s="77" t="s">
        <v>28</v>
      </c>
      <c r="J124" s="78" t="s">
        <v>463</v>
      </c>
      <c r="K124" s="79" t="s">
        <v>464</v>
      </c>
      <c r="L124" s="80"/>
      <c r="M124" s="81">
        <v>0.55000000000000004</v>
      </c>
      <c r="N124" s="82">
        <v>14.5</v>
      </c>
      <c r="O124" s="83">
        <v>13</v>
      </c>
      <c r="P124" s="84"/>
      <c r="Q124" s="492">
        <v>152.22</v>
      </c>
      <c r="R124" s="83">
        <v>18</v>
      </c>
      <c r="S124" s="86"/>
      <c r="T124" s="87">
        <f t="shared" si="4"/>
        <v>0</v>
      </c>
      <c r="U124" s="88" t="s">
        <v>76</v>
      </c>
      <c r="V124" s="25" t="s">
        <v>32</v>
      </c>
    </row>
    <row r="125" spans="1:22" ht="78" customHeight="1" outlineLevel="1" x14ac:dyDescent="0.2">
      <c r="A125" s="71" t="str">
        <f t="shared" si="2"/>
        <v>Горшок для жаркого Заястандарт</v>
      </c>
      <c r="B125" s="71">
        <v>101.48</v>
      </c>
      <c r="C125" s="72"/>
      <c r="D125" s="73" t="s">
        <v>24</v>
      </c>
      <c r="E125" s="74"/>
      <c r="F125" s="74"/>
      <c r="G125" s="75" t="s">
        <v>410</v>
      </c>
      <c r="H125" s="76" t="s">
        <v>465</v>
      </c>
      <c r="I125" s="77" t="s">
        <v>28</v>
      </c>
      <c r="J125" s="78" t="s">
        <v>466</v>
      </c>
      <c r="K125" s="79" t="s">
        <v>467</v>
      </c>
      <c r="L125" s="80"/>
      <c r="M125" s="81">
        <v>0.55000000000000004</v>
      </c>
      <c r="N125" s="82">
        <v>14.5</v>
      </c>
      <c r="O125" s="83">
        <v>13</v>
      </c>
      <c r="P125" s="84"/>
      <c r="Q125" s="492">
        <v>152.22</v>
      </c>
      <c r="R125" s="83">
        <v>18</v>
      </c>
      <c r="S125" s="86"/>
      <c r="T125" s="87">
        <f t="shared" si="4"/>
        <v>0</v>
      </c>
      <c r="U125" s="88" t="s">
        <v>76</v>
      </c>
      <c r="V125" s="25" t="s">
        <v>32</v>
      </c>
    </row>
    <row r="126" spans="1:22" ht="78" customHeight="1" outlineLevel="1" x14ac:dyDescent="0.2">
      <c r="A126" s="71" t="str">
        <f t="shared" si="2"/>
        <v>Горшок для жаркого №6стандарт</v>
      </c>
      <c r="B126" s="71">
        <v>81.37</v>
      </c>
      <c r="C126" s="72"/>
      <c r="D126" s="73" t="s">
        <v>24</v>
      </c>
      <c r="E126" s="74"/>
      <c r="F126" s="74"/>
      <c r="G126" s="75" t="s">
        <v>410</v>
      </c>
      <c r="H126" s="76" t="s">
        <v>468</v>
      </c>
      <c r="I126" s="77" t="s">
        <v>28</v>
      </c>
      <c r="J126" s="78" t="s">
        <v>469</v>
      </c>
      <c r="K126" s="79" t="s">
        <v>470</v>
      </c>
      <c r="L126" s="80"/>
      <c r="M126" s="81">
        <v>0.65</v>
      </c>
      <c r="N126" s="82">
        <v>12</v>
      </c>
      <c r="O126" s="83">
        <v>12</v>
      </c>
      <c r="P126" s="84"/>
      <c r="Q126" s="492">
        <v>122.05500000000001</v>
      </c>
      <c r="R126" s="83">
        <v>18</v>
      </c>
      <c r="S126" s="86"/>
      <c r="T126" s="87">
        <f t="shared" si="4"/>
        <v>0</v>
      </c>
      <c r="U126" s="88" t="s">
        <v>76</v>
      </c>
      <c r="V126" s="25" t="s">
        <v>32</v>
      </c>
    </row>
    <row r="127" spans="1:22" ht="78" customHeight="1" outlineLevel="1" x14ac:dyDescent="0.2">
      <c r="A127" s="71" t="str">
        <f t="shared" si="2"/>
        <v>Горшок для запеканиястандарт</v>
      </c>
      <c r="B127" s="71">
        <v>97.87</v>
      </c>
      <c r="C127" s="72"/>
      <c r="D127" s="73" t="s">
        <v>24</v>
      </c>
      <c r="E127" s="74"/>
      <c r="F127" s="74"/>
      <c r="G127" s="75" t="s">
        <v>410</v>
      </c>
      <c r="H127" s="76" t="s">
        <v>471</v>
      </c>
      <c r="I127" s="77" t="s">
        <v>28</v>
      </c>
      <c r="J127" s="78" t="s">
        <v>472</v>
      </c>
      <c r="K127" s="79" t="s">
        <v>473</v>
      </c>
      <c r="L127" s="80"/>
      <c r="M127" s="81">
        <v>0.7</v>
      </c>
      <c r="N127" s="82">
        <v>9</v>
      </c>
      <c r="O127" s="83">
        <v>15</v>
      </c>
      <c r="P127" s="84"/>
      <c r="Q127" s="492">
        <v>146.80500000000001</v>
      </c>
      <c r="R127" s="83">
        <v>12</v>
      </c>
      <c r="S127" s="86"/>
      <c r="T127" s="87">
        <f t="shared" si="4"/>
        <v>0</v>
      </c>
      <c r="U127" s="88" t="s">
        <v>76</v>
      </c>
      <c r="V127" s="25" t="s">
        <v>32</v>
      </c>
    </row>
    <row r="128" spans="1:22" ht="78" customHeight="1" outlineLevel="1" x14ac:dyDescent="0.2">
      <c r="A128" s="71" t="str">
        <f t="shared" si="2"/>
        <v>Горшок для жаркого Русскийстандарт</v>
      </c>
      <c r="B128" s="71">
        <v>105.02</v>
      </c>
      <c r="C128" s="72"/>
      <c r="D128" s="73" t="s">
        <v>24</v>
      </c>
      <c r="E128" s="74"/>
      <c r="F128" s="74"/>
      <c r="G128" s="75" t="s">
        <v>410</v>
      </c>
      <c r="H128" s="76" t="s">
        <v>474</v>
      </c>
      <c r="I128" s="77" t="s">
        <v>28</v>
      </c>
      <c r="J128" s="78" t="s">
        <v>475</v>
      </c>
      <c r="K128" s="79" t="s">
        <v>476</v>
      </c>
      <c r="L128" s="80"/>
      <c r="M128" s="81">
        <v>0.95</v>
      </c>
      <c r="N128" s="82">
        <v>14</v>
      </c>
      <c r="O128" s="83">
        <v>15</v>
      </c>
      <c r="P128" s="84"/>
      <c r="Q128" s="492">
        <v>157.53</v>
      </c>
      <c r="R128" s="83">
        <v>8</v>
      </c>
      <c r="S128" s="86"/>
      <c r="T128" s="87">
        <f t="shared" si="4"/>
        <v>0</v>
      </c>
      <c r="U128" s="88" t="s">
        <v>76</v>
      </c>
      <c r="V128" s="25" t="s">
        <v>32</v>
      </c>
    </row>
    <row r="129" spans="1:22" ht="78" customHeight="1" outlineLevel="1" x14ac:dyDescent="0.2">
      <c r="A129" s="71" t="str">
        <f t="shared" si="2"/>
        <v>Горшок для жаркого №10стандарт</v>
      </c>
      <c r="B129" s="71">
        <v>157.28</v>
      </c>
      <c r="C129" s="72"/>
      <c r="D129" s="73" t="s">
        <v>24</v>
      </c>
      <c r="E129" s="74"/>
      <c r="F129" s="74"/>
      <c r="G129" s="75" t="s">
        <v>410</v>
      </c>
      <c r="H129" s="76" t="s">
        <v>477</v>
      </c>
      <c r="I129" s="77" t="s">
        <v>28</v>
      </c>
      <c r="J129" s="78" t="s">
        <v>478</v>
      </c>
      <c r="K129" s="79" t="s">
        <v>479</v>
      </c>
      <c r="L129" s="80"/>
      <c r="M129" s="81">
        <v>1.3</v>
      </c>
      <c r="N129" s="82">
        <v>13</v>
      </c>
      <c r="O129" s="83">
        <v>16</v>
      </c>
      <c r="P129" s="84"/>
      <c r="Q129" s="492">
        <v>235.92</v>
      </c>
      <c r="R129" s="83">
        <v>8</v>
      </c>
      <c r="S129" s="86"/>
      <c r="T129" s="87">
        <f t="shared" si="4"/>
        <v>0</v>
      </c>
      <c r="U129" s="88" t="s">
        <v>76</v>
      </c>
      <c r="V129" s="25" t="s">
        <v>32</v>
      </c>
    </row>
    <row r="130" spans="1:22" s="71" customFormat="1" ht="78" customHeight="1" outlineLevel="1" x14ac:dyDescent="0.2">
      <c r="A130" s="71" t="str">
        <f t="shared" si="2"/>
        <v>Набор посуды Престиж №1стандарт</v>
      </c>
      <c r="B130" s="71">
        <v>490.95</v>
      </c>
      <c r="C130" s="72"/>
      <c r="D130" s="73" t="s">
        <v>24</v>
      </c>
      <c r="E130" s="93" t="s">
        <v>111</v>
      </c>
      <c r="F130" s="74"/>
      <c r="G130" s="75" t="s">
        <v>480</v>
      </c>
      <c r="H130" s="76" t="s">
        <v>481</v>
      </c>
      <c r="I130" s="77" t="s">
        <v>28</v>
      </c>
      <c r="J130" s="78" t="s">
        <v>482</v>
      </c>
      <c r="K130" s="79" t="s">
        <v>483</v>
      </c>
      <c r="L130" s="80"/>
      <c r="M130" s="81" t="s">
        <v>484</v>
      </c>
      <c r="N130" s="82">
        <v>13</v>
      </c>
      <c r="O130" s="83" t="s">
        <v>485</v>
      </c>
      <c r="P130" s="90" t="s">
        <v>486</v>
      </c>
      <c r="Q130" s="492">
        <v>736.42499999999995</v>
      </c>
      <c r="R130" s="83">
        <v>4</v>
      </c>
      <c r="S130" s="86"/>
      <c r="T130" s="87">
        <f t="shared" si="4"/>
        <v>0</v>
      </c>
      <c r="U130" s="88" t="s">
        <v>487</v>
      </c>
      <c r="V130" s="25" t="s">
        <v>32</v>
      </c>
    </row>
    <row r="131" spans="1:22" s="71" customFormat="1" ht="78" customHeight="1" outlineLevel="1" x14ac:dyDescent="0.2">
      <c r="A131" s="71" t="str">
        <f t="shared" si="2"/>
        <v>Набор Подарочный-5 (с/р)стандарт</v>
      </c>
      <c r="B131" s="71">
        <v>409.27</v>
      </c>
      <c r="C131" s="72"/>
      <c r="D131" s="73" t="s">
        <v>24</v>
      </c>
      <c r="E131" s="93" t="s">
        <v>111</v>
      </c>
      <c r="F131" s="74"/>
      <c r="G131" s="75" t="s">
        <v>480</v>
      </c>
      <c r="H131" s="76" t="s">
        <v>488</v>
      </c>
      <c r="I131" s="77" t="s">
        <v>28</v>
      </c>
      <c r="J131" s="78" t="s">
        <v>489</v>
      </c>
      <c r="K131" s="79" t="s">
        <v>490</v>
      </c>
      <c r="L131" s="80"/>
      <c r="M131" s="81" t="s">
        <v>491</v>
      </c>
      <c r="N131" s="82">
        <v>23</v>
      </c>
      <c r="O131" s="83" t="s">
        <v>492</v>
      </c>
      <c r="P131" s="84" t="s">
        <v>493</v>
      </c>
      <c r="Q131" s="492">
        <v>613.90499999999997</v>
      </c>
      <c r="R131" s="83">
        <v>4</v>
      </c>
      <c r="S131" s="86"/>
      <c r="T131" s="87">
        <f t="shared" si="4"/>
        <v>0</v>
      </c>
      <c r="U131" s="88" t="s">
        <v>76</v>
      </c>
      <c r="V131" s="25" t="s">
        <v>32</v>
      </c>
    </row>
    <row r="132" spans="1:22" s="71" customFormat="1" ht="78" customHeight="1" outlineLevel="1" x14ac:dyDescent="0.2">
      <c r="A132" s="71" t="str">
        <f t="shared" si="2"/>
        <v>Набор Подарочный-1стандарт</v>
      </c>
      <c r="B132" s="71">
        <v>486.19</v>
      </c>
      <c r="C132" s="72"/>
      <c r="D132" s="73" t="s">
        <v>24</v>
      </c>
      <c r="E132" s="93" t="s">
        <v>111</v>
      </c>
      <c r="F132" s="74"/>
      <c r="G132" s="75" t="s">
        <v>480</v>
      </c>
      <c r="H132" s="76" t="s">
        <v>494</v>
      </c>
      <c r="I132" s="77" t="s">
        <v>28</v>
      </c>
      <c r="J132" s="78" t="s">
        <v>495</v>
      </c>
      <c r="K132" s="79" t="s">
        <v>496</v>
      </c>
      <c r="L132" s="80"/>
      <c r="M132" s="81" t="s">
        <v>491</v>
      </c>
      <c r="N132" s="82">
        <v>23</v>
      </c>
      <c r="O132" s="83" t="s">
        <v>492</v>
      </c>
      <c r="P132" s="84" t="s">
        <v>497</v>
      </c>
      <c r="Q132" s="492">
        <v>729.28499999999997</v>
      </c>
      <c r="R132" s="83">
        <v>4</v>
      </c>
      <c r="S132" s="86"/>
      <c r="T132" s="87">
        <f t="shared" si="4"/>
        <v>0</v>
      </c>
      <c r="U132" s="88" t="s">
        <v>76</v>
      </c>
      <c r="V132" s="25" t="s">
        <v>32</v>
      </c>
    </row>
    <row r="133" spans="1:22" ht="78" customHeight="1" outlineLevel="1" x14ac:dyDescent="0.2">
      <c r="A133" s="71" t="str">
        <f t="shared" si="2"/>
        <v>Судок Рыб Бостандарт</v>
      </c>
      <c r="B133" s="71">
        <v>159.30000000000001</v>
      </c>
      <c r="C133" s="72"/>
      <c r="D133" s="73" t="s">
        <v>24</v>
      </c>
      <c r="E133" s="74"/>
      <c r="F133" s="74"/>
      <c r="G133" s="75" t="s">
        <v>498</v>
      </c>
      <c r="H133" s="76" t="s">
        <v>499</v>
      </c>
      <c r="I133" s="77" t="s">
        <v>28</v>
      </c>
      <c r="J133" s="78" t="s">
        <v>500</v>
      </c>
      <c r="K133" s="79" t="s">
        <v>501</v>
      </c>
      <c r="L133" s="80"/>
      <c r="M133" s="81">
        <v>0.6</v>
      </c>
      <c r="N133" s="82">
        <v>8.5</v>
      </c>
      <c r="O133" s="83" t="s">
        <v>502</v>
      </c>
      <c r="P133" s="84"/>
      <c r="Q133" s="492">
        <v>238.95</v>
      </c>
      <c r="R133" s="83">
        <v>4</v>
      </c>
      <c r="S133" s="86"/>
      <c r="T133" s="87">
        <f t="shared" si="4"/>
        <v>0</v>
      </c>
      <c r="U133" s="88" t="s">
        <v>31</v>
      </c>
      <c r="V133" s="25"/>
    </row>
    <row r="134" spans="1:22" ht="78" customHeight="1" outlineLevel="1" x14ac:dyDescent="0.2">
      <c r="A134" s="71" t="str">
        <f t="shared" si="2"/>
        <v>Форма для запекания прямоугольная малаястандарт</v>
      </c>
      <c r="B134" s="71">
        <v>170.44</v>
      </c>
      <c r="C134" s="72"/>
      <c r="D134" s="73" t="s">
        <v>24</v>
      </c>
      <c r="E134" s="74"/>
      <c r="F134" s="74"/>
      <c r="G134" s="75" t="s">
        <v>498</v>
      </c>
      <c r="H134" s="76" t="s">
        <v>503</v>
      </c>
      <c r="I134" s="77" t="s">
        <v>28</v>
      </c>
      <c r="J134" s="78" t="s">
        <v>504</v>
      </c>
      <c r="K134" s="79" t="s">
        <v>505</v>
      </c>
      <c r="L134" s="80"/>
      <c r="M134" s="81">
        <v>0.8</v>
      </c>
      <c r="N134" s="82">
        <v>4.5</v>
      </c>
      <c r="O134" s="83" t="s">
        <v>506</v>
      </c>
      <c r="P134" s="84"/>
      <c r="Q134" s="492">
        <v>255.66</v>
      </c>
      <c r="R134" s="83">
        <v>6</v>
      </c>
      <c r="S134" s="86"/>
      <c r="T134" s="87">
        <f t="shared" si="4"/>
        <v>0</v>
      </c>
      <c r="U134" s="88" t="s">
        <v>31</v>
      </c>
      <c r="V134" s="25" t="s">
        <v>32</v>
      </c>
    </row>
    <row r="135" spans="1:22" ht="78" customHeight="1" outlineLevel="1" x14ac:dyDescent="0.2">
      <c r="A135" s="71" t="str">
        <f t="shared" si="2"/>
        <v>Форма для запекания прямоугольная средняястандарт</v>
      </c>
      <c r="B135" s="71">
        <v>265.5</v>
      </c>
      <c r="C135" s="89"/>
      <c r="D135" s="73" t="s">
        <v>24</v>
      </c>
      <c r="E135" s="74"/>
      <c r="F135" s="74"/>
      <c r="G135" s="75" t="s">
        <v>498</v>
      </c>
      <c r="H135" s="76" t="s">
        <v>507</v>
      </c>
      <c r="I135" s="77" t="s">
        <v>28</v>
      </c>
      <c r="J135" s="78" t="s">
        <v>508</v>
      </c>
      <c r="K135" s="79" t="s">
        <v>509</v>
      </c>
      <c r="L135" s="80"/>
      <c r="M135" s="81">
        <v>1.5</v>
      </c>
      <c r="N135" s="82">
        <v>5</v>
      </c>
      <c r="O135" s="83" t="s">
        <v>510</v>
      </c>
      <c r="P135" s="84"/>
      <c r="Q135" s="492">
        <v>398.25</v>
      </c>
      <c r="R135" s="83">
        <v>3</v>
      </c>
      <c r="S135" s="86"/>
      <c r="T135" s="87">
        <f t="shared" si="4"/>
        <v>0</v>
      </c>
      <c r="U135" s="88" t="s">
        <v>31</v>
      </c>
      <c r="V135" s="25" t="s">
        <v>32</v>
      </c>
    </row>
    <row r="136" spans="1:22" ht="78" customHeight="1" outlineLevel="1" x14ac:dyDescent="0.2">
      <c r="A136" s="71" t="str">
        <f t="shared" si="2"/>
        <v>Судок для запекания Русскийстандарт</v>
      </c>
      <c r="B136" s="71">
        <v>80.97</v>
      </c>
      <c r="C136" s="72"/>
      <c r="D136" s="73" t="s">
        <v>24</v>
      </c>
      <c r="E136" s="74"/>
      <c r="F136" s="74"/>
      <c r="G136" s="75" t="s">
        <v>498</v>
      </c>
      <c r="H136" s="76" t="s">
        <v>511</v>
      </c>
      <c r="I136" s="77" t="s">
        <v>28</v>
      </c>
      <c r="J136" s="78" t="s">
        <v>512</v>
      </c>
      <c r="K136" s="79" t="s">
        <v>513</v>
      </c>
      <c r="L136" s="80"/>
      <c r="M136" s="81">
        <v>0.9</v>
      </c>
      <c r="N136" s="82">
        <v>6.5</v>
      </c>
      <c r="O136" s="83">
        <v>16.5</v>
      </c>
      <c r="P136" s="84"/>
      <c r="Q136" s="492">
        <v>121.455</v>
      </c>
      <c r="R136" s="83">
        <v>12</v>
      </c>
      <c r="S136" s="86"/>
      <c r="T136" s="87">
        <f t="shared" si="4"/>
        <v>0</v>
      </c>
      <c r="U136" s="88" t="s">
        <v>76</v>
      </c>
      <c r="V136" s="25" t="s">
        <v>32</v>
      </c>
    </row>
    <row r="137" spans="1:22" s="71" customFormat="1" ht="78" customHeight="1" outlineLevel="1" x14ac:dyDescent="0.2">
      <c r="A137" s="71" t="str">
        <f t="shared" si="2"/>
        <v>Форма для выпечкистандарт</v>
      </c>
      <c r="B137" s="71">
        <v>128.74</v>
      </c>
      <c r="C137" s="72"/>
      <c r="D137" s="73" t="s">
        <v>24</v>
      </c>
      <c r="E137" s="74"/>
      <c r="F137" s="74"/>
      <c r="G137" s="75" t="s">
        <v>498</v>
      </c>
      <c r="H137" s="76" t="s">
        <v>514</v>
      </c>
      <c r="I137" s="77" t="s">
        <v>28</v>
      </c>
      <c r="J137" s="78" t="s">
        <v>515</v>
      </c>
      <c r="K137" s="79" t="s">
        <v>516</v>
      </c>
      <c r="L137" s="80"/>
      <c r="M137" s="81">
        <v>1</v>
      </c>
      <c r="N137" s="82">
        <v>6.5</v>
      </c>
      <c r="O137" s="83">
        <v>17</v>
      </c>
      <c r="P137" s="84"/>
      <c r="Q137" s="492">
        <v>193.11</v>
      </c>
      <c r="R137" s="83">
        <v>12</v>
      </c>
      <c r="S137" s="86"/>
      <c r="T137" s="87">
        <f t="shared" si="4"/>
        <v>0</v>
      </c>
      <c r="U137" s="88" t="s">
        <v>76</v>
      </c>
      <c r="V137" s="25" t="s">
        <v>32</v>
      </c>
    </row>
    <row r="138" spans="1:22" s="71" customFormat="1" ht="78" customHeight="1" outlineLevel="1" x14ac:dyDescent="0.2">
      <c r="A138" s="71" t="str">
        <f t="shared" si="2"/>
        <v>Форма для пирогастандарт</v>
      </c>
      <c r="B138" s="71">
        <v>294.88</v>
      </c>
      <c r="C138" s="89"/>
      <c r="D138" s="73" t="s">
        <v>24</v>
      </c>
      <c r="E138" s="74"/>
      <c r="F138" s="74"/>
      <c r="G138" s="75" t="s">
        <v>498</v>
      </c>
      <c r="H138" s="76" t="s">
        <v>517</v>
      </c>
      <c r="I138" s="77" t="s">
        <v>28</v>
      </c>
      <c r="J138" s="78" t="s">
        <v>518</v>
      </c>
      <c r="K138" s="79" t="s">
        <v>519</v>
      </c>
      <c r="L138" s="80"/>
      <c r="M138" s="81">
        <v>2.5</v>
      </c>
      <c r="N138" s="82">
        <v>6</v>
      </c>
      <c r="O138" s="83">
        <v>28</v>
      </c>
      <c r="P138" s="84"/>
      <c r="Q138" s="492">
        <v>442.32</v>
      </c>
      <c r="R138" s="83">
        <v>2</v>
      </c>
      <c r="S138" s="86"/>
      <c r="T138" s="87">
        <f t="shared" si="4"/>
        <v>0</v>
      </c>
      <c r="U138" s="88" t="s">
        <v>36</v>
      </c>
      <c r="V138" s="25" t="s">
        <v>32</v>
      </c>
    </row>
    <row r="139" spans="1:22" s="71" customFormat="1" ht="78" customHeight="1" outlineLevel="1" x14ac:dyDescent="0.2">
      <c r="A139" s="71" t="str">
        <f>CONCATENATE(K139,D139)</f>
        <v>Набор Весёлая семейкастандарт</v>
      </c>
      <c r="B139" s="71">
        <v>385.73</v>
      </c>
      <c r="C139" s="72"/>
      <c r="D139" s="73" t="s">
        <v>24</v>
      </c>
      <c r="E139" s="93" t="s">
        <v>111</v>
      </c>
      <c r="F139" s="74"/>
      <c r="G139" s="75" t="s">
        <v>520</v>
      </c>
      <c r="H139" s="76" t="s">
        <v>521</v>
      </c>
      <c r="I139" s="77" t="s">
        <v>28</v>
      </c>
      <c r="J139" s="78" t="s">
        <v>522</v>
      </c>
      <c r="K139" s="79" t="s">
        <v>523</v>
      </c>
      <c r="L139" s="80"/>
      <c r="M139" s="81" t="s">
        <v>524</v>
      </c>
      <c r="N139" s="82">
        <v>7</v>
      </c>
      <c r="O139" s="83">
        <v>20</v>
      </c>
      <c r="P139" s="90" t="s">
        <v>525</v>
      </c>
      <c r="Q139" s="492">
        <v>578.59500000000003</v>
      </c>
      <c r="R139" s="83">
        <v>4</v>
      </c>
      <c r="S139" s="86"/>
      <c r="T139" s="87">
        <f t="shared" si="4"/>
        <v>0</v>
      </c>
      <c r="U139" s="88" t="s">
        <v>43</v>
      </c>
      <c r="V139" s="25"/>
    </row>
    <row r="140" spans="1:22" ht="78" customHeight="1" outlineLevel="1" x14ac:dyDescent="0.2">
      <c r="A140" s="71" t="str">
        <f>CONCATENATE(K140,D140)</f>
        <v>Жаровня Барашек малстандарт</v>
      </c>
      <c r="B140" s="103">
        <v>56.72</v>
      </c>
      <c r="C140" s="72"/>
      <c r="D140" s="73" t="s">
        <v>24</v>
      </c>
      <c r="E140" s="74"/>
      <c r="F140" s="74"/>
      <c r="G140" s="75" t="s">
        <v>520</v>
      </c>
      <c r="H140" s="76" t="s">
        <v>526</v>
      </c>
      <c r="I140" s="77" t="s">
        <v>28</v>
      </c>
      <c r="J140" s="78" t="s">
        <v>527</v>
      </c>
      <c r="K140" s="104" t="s">
        <v>528</v>
      </c>
      <c r="L140" s="80"/>
      <c r="M140" s="81">
        <v>0.25</v>
      </c>
      <c r="N140" s="82">
        <v>10</v>
      </c>
      <c r="O140" s="83">
        <v>10.5</v>
      </c>
      <c r="P140" s="84"/>
      <c r="Q140" s="492">
        <v>85.08</v>
      </c>
      <c r="R140" s="83">
        <v>8</v>
      </c>
      <c r="S140" s="86"/>
      <c r="T140" s="87">
        <f t="shared" si="4"/>
        <v>0</v>
      </c>
      <c r="U140" s="88" t="s">
        <v>31</v>
      </c>
      <c r="V140" s="25"/>
    </row>
    <row r="141" spans="1:22" s="71" customFormat="1" ht="78" customHeight="1" outlineLevel="1" x14ac:dyDescent="0.2">
      <c r="A141" s="71" t="str">
        <f t="shared" si="2"/>
        <v>Кокотница Ностальгия с крышкойстандарт</v>
      </c>
      <c r="B141" s="71">
        <v>69.59</v>
      </c>
      <c r="C141" s="72"/>
      <c r="D141" s="73" t="s">
        <v>24</v>
      </c>
      <c r="E141" s="74"/>
      <c r="F141" s="74"/>
      <c r="G141" s="75" t="s">
        <v>520</v>
      </c>
      <c r="H141" s="76" t="s">
        <v>529</v>
      </c>
      <c r="I141" s="77" t="s">
        <v>28</v>
      </c>
      <c r="J141" s="78" t="s">
        <v>530</v>
      </c>
      <c r="K141" s="79" t="s">
        <v>531</v>
      </c>
      <c r="L141" s="80"/>
      <c r="M141" s="81">
        <v>0.2</v>
      </c>
      <c r="N141" s="82">
        <v>8</v>
      </c>
      <c r="O141" s="83">
        <v>12</v>
      </c>
      <c r="P141" s="84"/>
      <c r="Q141" s="492">
        <v>104.38500000000001</v>
      </c>
      <c r="R141" s="83">
        <v>12</v>
      </c>
      <c r="S141" s="86"/>
      <c r="T141" s="87">
        <f t="shared" si="4"/>
        <v>0</v>
      </c>
      <c r="U141" s="88" t="s">
        <v>31</v>
      </c>
      <c r="V141" s="25" t="s">
        <v>32</v>
      </c>
    </row>
    <row r="142" spans="1:22" s="71" customFormat="1" ht="78" customHeight="1" outlineLevel="1" x14ac:dyDescent="0.2">
      <c r="A142" s="71" t="str">
        <f t="shared" si="2"/>
        <v>Кокотница Ностальгиястандарт</v>
      </c>
      <c r="B142" s="71">
        <v>57.83</v>
      </c>
      <c r="C142" s="72"/>
      <c r="D142" s="73" t="s">
        <v>24</v>
      </c>
      <c r="E142" s="74"/>
      <c r="F142" s="74"/>
      <c r="G142" s="75" t="s">
        <v>520</v>
      </c>
      <c r="H142" s="76" t="s">
        <v>532</v>
      </c>
      <c r="I142" s="77" t="s">
        <v>28</v>
      </c>
      <c r="J142" s="78" t="s">
        <v>533</v>
      </c>
      <c r="K142" s="79" t="s">
        <v>534</v>
      </c>
      <c r="L142" s="80"/>
      <c r="M142" s="81">
        <v>0.2</v>
      </c>
      <c r="N142" s="82">
        <v>4.5</v>
      </c>
      <c r="O142" s="83">
        <v>12</v>
      </c>
      <c r="P142" s="84"/>
      <c r="Q142" s="492">
        <v>86.745000000000005</v>
      </c>
      <c r="R142" s="83">
        <v>18</v>
      </c>
      <c r="S142" s="86"/>
      <c r="T142" s="87">
        <f t="shared" si="4"/>
        <v>0</v>
      </c>
      <c r="U142" s="88" t="s">
        <v>36</v>
      </c>
      <c r="V142" s="25" t="s">
        <v>32</v>
      </c>
    </row>
    <row r="143" spans="1:22" s="71" customFormat="1" ht="78" customHeight="1" outlineLevel="1" x14ac:dyDescent="0.2">
      <c r="A143" s="71" t="str">
        <f t="shared" si="2"/>
        <v>Кокотница Новаруссастандарт</v>
      </c>
      <c r="B143" s="71">
        <v>63.13</v>
      </c>
      <c r="C143" s="72"/>
      <c r="D143" s="73" t="s">
        <v>24</v>
      </c>
      <c r="E143" s="74"/>
      <c r="F143" s="74"/>
      <c r="G143" s="75" t="s">
        <v>520</v>
      </c>
      <c r="H143" s="76" t="s">
        <v>535</v>
      </c>
      <c r="I143" s="77" t="s">
        <v>28</v>
      </c>
      <c r="J143" s="78" t="s">
        <v>536</v>
      </c>
      <c r="K143" s="79" t="s">
        <v>537</v>
      </c>
      <c r="L143" s="80"/>
      <c r="M143" s="81">
        <v>0.25</v>
      </c>
      <c r="N143" s="82">
        <v>7</v>
      </c>
      <c r="O143" s="83">
        <v>9</v>
      </c>
      <c r="P143" s="84"/>
      <c r="Q143" s="492">
        <v>94.694999999999993</v>
      </c>
      <c r="R143" s="83" t="s">
        <v>538</v>
      </c>
      <c r="S143" s="86"/>
      <c r="T143" s="87">
        <f t="shared" si="4"/>
        <v>0</v>
      </c>
      <c r="U143" s="88" t="s">
        <v>539</v>
      </c>
      <c r="V143" s="25" t="s">
        <v>32</v>
      </c>
    </row>
    <row r="144" spans="1:22" s="71" customFormat="1" ht="78" customHeight="1" outlineLevel="1" x14ac:dyDescent="0.2">
      <c r="A144" s="71" t="str">
        <f t="shared" si="2"/>
        <v>Бутылка для вина/уксусастандарт</v>
      </c>
      <c r="B144" s="71">
        <v>190.97</v>
      </c>
      <c r="C144" s="72"/>
      <c r="D144" s="73" t="s">
        <v>24</v>
      </c>
      <c r="E144" s="74"/>
      <c r="F144" s="74"/>
      <c r="G144" s="75" t="s">
        <v>540</v>
      </c>
      <c r="H144" s="76" t="s">
        <v>541</v>
      </c>
      <c r="I144" s="77" t="s">
        <v>28</v>
      </c>
      <c r="J144" s="78" t="s">
        <v>542</v>
      </c>
      <c r="K144" s="79" t="s">
        <v>543</v>
      </c>
      <c r="L144" s="80"/>
      <c r="M144" s="81">
        <v>0.9</v>
      </c>
      <c r="N144" s="82">
        <v>25</v>
      </c>
      <c r="O144" s="83">
        <v>9</v>
      </c>
      <c r="P144" s="84" t="s">
        <v>544</v>
      </c>
      <c r="Q144" s="492">
        <v>286.45499999999998</v>
      </c>
      <c r="R144" s="83">
        <v>9</v>
      </c>
      <c r="S144" s="86"/>
      <c r="T144" s="87">
        <f t="shared" si="4"/>
        <v>0</v>
      </c>
      <c r="U144" s="88" t="s">
        <v>76</v>
      </c>
      <c r="V144" s="25"/>
    </row>
    <row r="145" spans="1:22" s="71" customFormat="1" ht="78" customHeight="1" outlineLevel="1" x14ac:dyDescent="0.2">
      <c r="A145" s="71" t="str">
        <f t="shared" si="2"/>
        <v>Бутылка для масла Оливкистандарт</v>
      </c>
      <c r="B145" s="71">
        <v>190.97</v>
      </c>
      <c r="C145" s="72"/>
      <c r="D145" s="73" t="s">
        <v>24</v>
      </c>
      <c r="E145" s="74"/>
      <c r="F145" s="74"/>
      <c r="G145" s="75" t="s">
        <v>540</v>
      </c>
      <c r="H145" s="76" t="s">
        <v>545</v>
      </c>
      <c r="I145" s="77" t="s">
        <v>28</v>
      </c>
      <c r="J145" s="78" t="s">
        <v>546</v>
      </c>
      <c r="K145" s="79" t="s">
        <v>547</v>
      </c>
      <c r="L145" s="80"/>
      <c r="M145" s="81">
        <v>0.9</v>
      </c>
      <c r="N145" s="82">
        <v>25</v>
      </c>
      <c r="O145" s="83">
        <v>9</v>
      </c>
      <c r="P145" s="84" t="s">
        <v>544</v>
      </c>
      <c r="Q145" s="492">
        <v>286.45499999999998</v>
      </c>
      <c r="R145" s="83">
        <v>9</v>
      </c>
      <c r="S145" s="86"/>
      <c r="T145" s="87">
        <f t="shared" ref="T145:T162" si="5">S145*Q145</f>
        <v>0</v>
      </c>
      <c r="U145" s="88" t="s">
        <v>76</v>
      </c>
      <c r="V145" s="25"/>
    </row>
    <row r="146" spans="1:22" s="71" customFormat="1" ht="78" customHeight="1" outlineLevel="1" x14ac:dyDescent="0.2">
      <c r="A146" s="71" t="str">
        <f t="shared" si="2"/>
        <v>Бутылка для масла Подсолнухстандарт</v>
      </c>
      <c r="B146" s="71">
        <v>190.97</v>
      </c>
      <c r="C146" s="72"/>
      <c r="D146" s="73" t="s">
        <v>24</v>
      </c>
      <c r="E146" s="74"/>
      <c r="F146" s="74"/>
      <c r="G146" s="75" t="s">
        <v>540</v>
      </c>
      <c r="H146" s="76" t="s">
        <v>548</v>
      </c>
      <c r="I146" s="77" t="s">
        <v>28</v>
      </c>
      <c r="J146" s="78" t="s">
        <v>549</v>
      </c>
      <c r="K146" s="79" t="s">
        <v>550</v>
      </c>
      <c r="L146" s="80"/>
      <c r="M146" s="81">
        <v>0.9</v>
      </c>
      <c r="N146" s="82">
        <v>25</v>
      </c>
      <c r="O146" s="83">
        <v>9</v>
      </c>
      <c r="P146" s="84" t="s">
        <v>544</v>
      </c>
      <c r="Q146" s="492">
        <v>286.45499999999998</v>
      </c>
      <c r="R146" s="83">
        <v>9</v>
      </c>
      <c r="S146" s="86"/>
      <c r="T146" s="87">
        <f t="shared" si="5"/>
        <v>0</v>
      </c>
      <c r="U146" s="88" t="s">
        <v>76</v>
      </c>
      <c r="V146" s="25"/>
    </row>
    <row r="147" spans="1:22" s="71" customFormat="1" ht="78" customHeight="1" outlineLevel="1" x14ac:dyDescent="0.2">
      <c r="A147" s="71" t="str">
        <f t="shared" si="2"/>
        <v>Графин для напитков Королевскийстандарт</v>
      </c>
      <c r="B147" s="71">
        <v>534.72</v>
      </c>
      <c r="C147" s="72"/>
      <c r="D147" s="73" t="s">
        <v>24</v>
      </c>
      <c r="E147" s="74"/>
      <c r="F147" s="74"/>
      <c r="G147" s="75" t="s">
        <v>551</v>
      </c>
      <c r="H147" s="76" t="s">
        <v>552</v>
      </c>
      <c r="I147" s="77" t="s">
        <v>28</v>
      </c>
      <c r="J147" s="78" t="s">
        <v>553</v>
      </c>
      <c r="K147" s="79" t="s">
        <v>554</v>
      </c>
      <c r="L147" s="80"/>
      <c r="M147" s="81">
        <v>2.4</v>
      </c>
      <c r="N147" s="82">
        <v>26</v>
      </c>
      <c r="O147" s="83">
        <v>18</v>
      </c>
      <c r="P147" s="84"/>
      <c r="Q147" s="492">
        <v>802.08</v>
      </c>
      <c r="R147" s="83">
        <v>4</v>
      </c>
      <c r="S147" s="86"/>
      <c r="T147" s="87">
        <f t="shared" si="5"/>
        <v>0</v>
      </c>
      <c r="U147" s="88" t="s">
        <v>76</v>
      </c>
      <c r="V147" s="25"/>
    </row>
    <row r="148" spans="1:22" s="71" customFormat="1" ht="78" customHeight="1" outlineLevel="1" x14ac:dyDescent="0.2">
      <c r="A148" s="71" t="str">
        <f t="shared" si="2"/>
        <v>Крынка 1,0 л.стандарт</v>
      </c>
      <c r="B148" s="71">
        <v>180.36</v>
      </c>
      <c r="C148" s="72"/>
      <c r="D148" s="73" t="s">
        <v>24</v>
      </c>
      <c r="E148" s="74"/>
      <c r="F148" s="74"/>
      <c r="G148" s="75" t="s">
        <v>555</v>
      </c>
      <c r="H148" s="76" t="s">
        <v>556</v>
      </c>
      <c r="I148" s="77" t="s">
        <v>28</v>
      </c>
      <c r="J148" s="78" t="s">
        <v>557</v>
      </c>
      <c r="K148" s="79" t="s">
        <v>558</v>
      </c>
      <c r="L148" s="80"/>
      <c r="M148" s="81">
        <v>1</v>
      </c>
      <c r="N148" s="82" t="s">
        <v>559</v>
      </c>
      <c r="O148" s="83" t="s">
        <v>361</v>
      </c>
      <c r="P148" s="84" t="s">
        <v>427</v>
      </c>
      <c r="Q148" s="492">
        <v>270.54000000000002</v>
      </c>
      <c r="R148" s="83">
        <v>9</v>
      </c>
      <c r="S148" s="86"/>
      <c r="T148" s="87">
        <f t="shared" si="5"/>
        <v>0</v>
      </c>
      <c r="U148" s="88" t="s">
        <v>76</v>
      </c>
      <c r="V148" s="25"/>
    </row>
    <row r="149" spans="1:22" s="71" customFormat="1" ht="78" customHeight="1" outlineLevel="1" x14ac:dyDescent="0.2">
      <c r="A149" s="71" t="str">
        <f t="shared" si="2"/>
        <v>Крынка 1,5 л.стандарт</v>
      </c>
      <c r="B149" s="71">
        <v>210.42</v>
      </c>
      <c r="C149" s="72"/>
      <c r="D149" s="73" t="s">
        <v>24</v>
      </c>
      <c r="E149" s="74"/>
      <c r="F149" s="74"/>
      <c r="G149" s="75" t="s">
        <v>555</v>
      </c>
      <c r="H149" s="76" t="s">
        <v>560</v>
      </c>
      <c r="I149" s="77" t="s">
        <v>28</v>
      </c>
      <c r="J149" s="78" t="s">
        <v>561</v>
      </c>
      <c r="K149" s="79" t="s">
        <v>562</v>
      </c>
      <c r="L149" s="80"/>
      <c r="M149" s="81">
        <v>1.5</v>
      </c>
      <c r="N149" s="82" t="s">
        <v>563</v>
      </c>
      <c r="O149" s="83" t="s">
        <v>361</v>
      </c>
      <c r="P149" s="84" t="s">
        <v>427</v>
      </c>
      <c r="Q149" s="492">
        <v>315.63</v>
      </c>
      <c r="R149" s="83">
        <v>6</v>
      </c>
      <c r="S149" s="86"/>
      <c r="T149" s="87">
        <f t="shared" si="5"/>
        <v>0</v>
      </c>
      <c r="U149" s="88" t="s">
        <v>76</v>
      </c>
      <c r="V149" s="25"/>
    </row>
    <row r="150" spans="1:22" s="71" customFormat="1" ht="78" customHeight="1" outlineLevel="1" x14ac:dyDescent="0.2">
      <c r="A150" s="71" t="str">
        <f t="shared" ref="A150:A162" si="6">CONCATENATE(K150,D150)</f>
        <v>Крынка 2,0 л.стандарт</v>
      </c>
      <c r="B150" s="71">
        <v>260.51</v>
      </c>
      <c r="C150" s="72"/>
      <c r="D150" s="73" t="s">
        <v>24</v>
      </c>
      <c r="E150" s="74"/>
      <c r="F150" s="74"/>
      <c r="G150" s="75" t="s">
        <v>555</v>
      </c>
      <c r="H150" s="76" t="s">
        <v>564</v>
      </c>
      <c r="I150" s="77" t="s">
        <v>28</v>
      </c>
      <c r="J150" s="78" t="s">
        <v>565</v>
      </c>
      <c r="K150" s="79" t="s">
        <v>566</v>
      </c>
      <c r="L150" s="80"/>
      <c r="M150" s="81">
        <v>2</v>
      </c>
      <c r="N150" s="82" t="s">
        <v>567</v>
      </c>
      <c r="O150" s="83" t="s">
        <v>361</v>
      </c>
      <c r="P150" s="84" t="s">
        <v>427</v>
      </c>
      <c r="Q150" s="492">
        <v>390.76499999999999</v>
      </c>
      <c r="R150" s="83">
        <v>6</v>
      </c>
      <c r="S150" s="86"/>
      <c r="T150" s="87">
        <f t="shared" si="5"/>
        <v>0</v>
      </c>
      <c r="U150" s="88" t="s">
        <v>76</v>
      </c>
      <c r="V150" s="25"/>
    </row>
    <row r="151" spans="1:22" s="71" customFormat="1" ht="78" customHeight="1" outlineLevel="1" x14ac:dyDescent="0.2">
      <c r="A151" s="71" t="str">
        <f t="shared" si="6"/>
        <v>Кувшин гончарный 1,0 л.стандарт</v>
      </c>
      <c r="B151" s="71">
        <v>220.44</v>
      </c>
      <c r="C151" s="72"/>
      <c r="D151" s="73" t="s">
        <v>24</v>
      </c>
      <c r="E151" s="74"/>
      <c r="F151" s="74"/>
      <c r="G151" s="75" t="s">
        <v>568</v>
      </c>
      <c r="H151" s="76" t="s">
        <v>569</v>
      </c>
      <c r="I151" s="77" t="s">
        <v>28</v>
      </c>
      <c r="J151" s="78" t="s">
        <v>570</v>
      </c>
      <c r="K151" s="79" t="s">
        <v>571</v>
      </c>
      <c r="L151" s="80"/>
      <c r="M151" s="81">
        <v>1</v>
      </c>
      <c r="N151" s="82" t="s">
        <v>559</v>
      </c>
      <c r="O151" s="83" t="s">
        <v>361</v>
      </c>
      <c r="P151" s="84" t="s">
        <v>427</v>
      </c>
      <c r="Q151" s="492">
        <v>330.66</v>
      </c>
      <c r="R151" s="83">
        <v>6</v>
      </c>
      <c r="S151" s="86"/>
      <c r="T151" s="87">
        <f t="shared" si="5"/>
        <v>0</v>
      </c>
      <c r="U151" s="88" t="s">
        <v>76</v>
      </c>
      <c r="V151" s="25"/>
    </row>
    <row r="152" spans="1:22" s="71" customFormat="1" ht="78" customHeight="1" outlineLevel="1" x14ac:dyDescent="0.2">
      <c r="A152" s="71" t="str">
        <f t="shared" si="6"/>
        <v>Кувшин гончарный 1,5 л.стандарт</v>
      </c>
      <c r="B152" s="71">
        <v>260.51</v>
      </c>
      <c r="C152" s="72"/>
      <c r="D152" s="73" t="s">
        <v>24</v>
      </c>
      <c r="E152" s="74"/>
      <c r="F152" s="74"/>
      <c r="G152" s="75" t="s">
        <v>568</v>
      </c>
      <c r="H152" s="76" t="s">
        <v>572</v>
      </c>
      <c r="I152" s="77" t="s">
        <v>28</v>
      </c>
      <c r="J152" s="78" t="s">
        <v>573</v>
      </c>
      <c r="K152" s="79" t="s">
        <v>574</v>
      </c>
      <c r="L152" s="80"/>
      <c r="M152" s="81">
        <v>1.5</v>
      </c>
      <c r="N152" s="82" t="s">
        <v>563</v>
      </c>
      <c r="O152" s="83" t="s">
        <v>361</v>
      </c>
      <c r="P152" s="84" t="s">
        <v>427</v>
      </c>
      <c r="Q152" s="492">
        <v>390.76499999999999</v>
      </c>
      <c r="R152" s="83">
        <v>6</v>
      </c>
      <c r="S152" s="86"/>
      <c r="T152" s="87">
        <f t="shared" si="5"/>
        <v>0</v>
      </c>
      <c r="U152" s="88" t="s">
        <v>76</v>
      </c>
      <c r="V152" s="25"/>
    </row>
    <row r="153" spans="1:22" s="71" customFormat="1" ht="78" customHeight="1" outlineLevel="1" x14ac:dyDescent="0.2">
      <c r="A153" s="71" t="str">
        <f t="shared" si="6"/>
        <v>Кувшин гончарный 2,0 л.стандарт</v>
      </c>
      <c r="B153" s="71">
        <v>320.62</v>
      </c>
      <c r="C153" s="72"/>
      <c r="D153" s="73" t="s">
        <v>24</v>
      </c>
      <c r="E153" s="74"/>
      <c r="F153" s="74"/>
      <c r="G153" s="75" t="s">
        <v>568</v>
      </c>
      <c r="H153" s="76" t="s">
        <v>575</v>
      </c>
      <c r="I153" s="77" t="s">
        <v>28</v>
      </c>
      <c r="J153" s="78" t="s">
        <v>576</v>
      </c>
      <c r="K153" s="79" t="s">
        <v>577</v>
      </c>
      <c r="L153" s="80"/>
      <c r="M153" s="81">
        <v>2</v>
      </c>
      <c r="N153" s="82" t="s">
        <v>567</v>
      </c>
      <c r="O153" s="83" t="s">
        <v>361</v>
      </c>
      <c r="P153" s="84" t="s">
        <v>427</v>
      </c>
      <c r="Q153" s="492">
        <v>480.93</v>
      </c>
      <c r="R153" s="83">
        <v>6</v>
      </c>
      <c r="S153" s="86"/>
      <c r="T153" s="87">
        <f t="shared" si="5"/>
        <v>0</v>
      </c>
      <c r="U153" s="88" t="s">
        <v>76</v>
      </c>
      <c r="V153" s="25"/>
    </row>
    <row r="154" spans="1:22" s="71" customFormat="1" ht="78" customHeight="1" outlineLevel="1" x14ac:dyDescent="0.2">
      <c r="A154" s="71" t="str">
        <f t="shared" si="6"/>
        <v>Кувшин для водыстандарт</v>
      </c>
      <c r="B154" s="71">
        <v>176.35</v>
      </c>
      <c r="C154" s="72"/>
      <c r="D154" s="73" t="s">
        <v>24</v>
      </c>
      <c r="E154" s="74"/>
      <c r="F154" s="74"/>
      <c r="G154" s="75" t="s">
        <v>568</v>
      </c>
      <c r="H154" s="76" t="s">
        <v>578</v>
      </c>
      <c r="I154" s="77" t="s">
        <v>28</v>
      </c>
      <c r="J154" s="78" t="s">
        <v>579</v>
      </c>
      <c r="K154" s="79" t="s">
        <v>580</v>
      </c>
      <c r="L154" s="80"/>
      <c r="M154" s="81">
        <v>1.7</v>
      </c>
      <c r="N154" s="82">
        <v>20.5</v>
      </c>
      <c r="O154" s="83">
        <v>15</v>
      </c>
      <c r="P154" s="84"/>
      <c r="Q154" s="492">
        <v>264.52499999999998</v>
      </c>
      <c r="R154" s="83">
        <v>6</v>
      </c>
      <c r="S154" s="86"/>
      <c r="T154" s="87">
        <f>S154*Q154</f>
        <v>0</v>
      </c>
      <c r="U154" s="88" t="s">
        <v>43</v>
      </c>
      <c r="V154" s="25"/>
    </row>
    <row r="155" spans="1:22" s="71" customFormat="1" ht="78" customHeight="1" outlineLevel="1" x14ac:dyDescent="0.2">
      <c r="A155" s="71" t="str">
        <f t="shared" si="6"/>
        <v>Блинница Русскаястандарт</v>
      </c>
      <c r="B155" s="71">
        <v>411.54</v>
      </c>
      <c r="C155" s="72"/>
      <c r="D155" s="73" t="s">
        <v>24</v>
      </c>
      <c r="E155" s="74"/>
      <c r="F155" s="74"/>
      <c r="G155" s="75" t="s">
        <v>581</v>
      </c>
      <c r="H155" s="76" t="s">
        <v>582</v>
      </c>
      <c r="I155" s="77" t="s">
        <v>28</v>
      </c>
      <c r="J155" s="78" t="s">
        <v>583</v>
      </c>
      <c r="K155" s="79" t="s">
        <v>584</v>
      </c>
      <c r="L155" s="80"/>
      <c r="M155" s="81">
        <v>2.5</v>
      </c>
      <c r="N155" s="82">
        <v>15</v>
      </c>
      <c r="O155" s="83">
        <v>26</v>
      </c>
      <c r="P155" s="84"/>
      <c r="Q155" s="492">
        <v>617.30999999999995</v>
      </c>
      <c r="R155" s="83">
        <v>3</v>
      </c>
      <c r="S155" s="86"/>
      <c r="T155" s="87">
        <f t="shared" si="5"/>
        <v>0</v>
      </c>
      <c r="U155" s="88" t="s">
        <v>43</v>
      </c>
      <c r="V155" s="25"/>
    </row>
    <row r="156" spans="1:22" s="71" customFormat="1" ht="78" customHeight="1" outlineLevel="1" x14ac:dyDescent="0.2">
      <c r="A156" s="71" t="str">
        <f t="shared" si="6"/>
        <v>Солонка Забавастандарт</v>
      </c>
      <c r="B156" s="71">
        <v>94.4</v>
      </c>
      <c r="C156" s="89"/>
      <c r="D156" s="73" t="s">
        <v>24</v>
      </c>
      <c r="E156" s="74"/>
      <c r="F156" s="74"/>
      <c r="G156" s="75" t="s">
        <v>585</v>
      </c>
      <c r="H156" s="76" t="s">
        <v>586</v>
      </c>
      <c r="I156" s="77" t="s">
        <v>28</v>
      </c>
      <c r="J156" s="78" t="s">
        <v>587</v>
      </c>
      <c r="K156" s="79" t="s">
        <v>588</v>
      </c>
      <c r="L156" s="80"/>
      <c r="M156" s="81">
        <v>0.15</v>
      </c>
      <c r="N156" s="82">
        <v>7</v>
      </c>
      <c r="O156" s="83">
        <v>8</v>
      </c>
      <c r="P156" s="90"/>
      <c r="Q156" s="492">
        <v>141.6</v>
      </c>
      <c r="R156" s="83">
        <v>16</v>
      </c>
      <c r="S156" s="86"/>
      <c r="T156" s="87">
        <f>S156*Q156</f>
        <v>0</v>
      </c>
      <c r="U156" s="88" t="s">
        <v>31</v>
      </c>
      <c r="V156" s="25"/>
    </row>
    <row r="157" spans="1:22" s="71" customFormat="1" ht="78" customHeight="1" outlineLevel="1" x14ac:dyDescent="0.2">
      <c r="A157" s="71" t="str">
        <f t="shared" si="6"/>
        <v>Солонка Корзинкастандарт</v>
      </c>
      <c r="B157" s="71">
        <v>44.26</v>
      </c>
      <c r="C157" s="72"/>
      <c r="D157" s="73" t="s">
        <v>24</v>
      </c>
      <c r="E157" s="74"/>
      <c r="F157" s="74"/>
      <c r="G157" s="75" t="s">
        <v>585</v>
      </c>
      <c r="H157" s="76" t="s">
        <v>589</v>
      </c>
      <c r="I157" s="77" t="s">
        <v>28</v>
      </c>
      <c r="J157" s="78" t="s">
        <v>590</v>
      </c>
      <c r="K157" s="79" t="s">
        <v>591</v>
      </c>
      <c r="L157" s="80"/>
      <c r="M157" s="81">
        <v>0.13</v>
      </c>
      <c r="N157" s="82">
        <v>6</v>
      </c>
      <c r="O157" s="83">
        <v>7</v>
      </c>
      <c r="P157" s="84"/>
      <c r="Q157" s="492">
        <v>66.39</v>
      </c>
      <c r="R157" s="83">
        <v>20</v>
      </c>
      <c r="S157" s="86"/>
      <c r="T157" s="87">
        <f t="shared" si="5"/>
        <v>0</v>
      </c>
      <c r="U157" s="88" t="s">
        <v>31</v>
      </c>
      <c r="V157" s="25"/>
    </row>
    <row r="158" spans="1:22" s="71" customFormat="1" ht="78" customHeight="1" outlineLevel="1" x14ac:dyDescent="0.2">
      <c r="A158" s="71" t="str">
        <f t="shared" si="6"/>
        <v>Солонка Ушатстандарт</v>
      </c>
      <c r="B158" s="71">
        <v>39.979999999999997</v>
      </c>
      <c r="C158" s="72"/>
      <c r="D158" s="73" t="s">
        <v>24</v>
      </c>
      <c r="E158" s="74"/>
      <c r="F158" s="74"/>
      <c r="G158" s="75" t="s">
        <v>585</v>
      </c>
      <c r="H158" s="76" t="s">
        <v>592</v>
      </c>
      <c r="I158" s="77" t="s">
        <v>28</v>
      </c>
      <c r="J158" s="78" t="s">
        <v>593</v>
      </c>
      <c r="K158" s="79" t="s">
        <v>594</v>
      </c>
      <c r="L158" s="80"/>
      <c r="M158" s="81">
        <v>0.05</v>
      </c>
      <c r="N158" s="82">
        <v>5</v>
      </c>
      <c r="O158" s="83">
        <v>6</v>
      </c>
      <c r="P158" s="90"/>
      <c r="Q158" s="492">
        <v>59.97</v>
      </c>
      <c r="R158" s="83">
        <v>40</v>
      </c>
      <c r="S158" s="86"/>
      <c r="T158" s="87">
        <f t="shared" si="5"/>
        <v>0</v>
      </c>
      <c r="U158" s="88" t="s">
        <v>31</v>
      </c>
      <c r="V158" s="25"/>
    </row>
    <row r="159" spans="1:22" s="71" customFormat="1" ht="78" customHeight="1" outlineLevel="1" x14ac:dyDescent="0.2">
      <c r="A159" s="71" t="str">
        <f t="shared" si="6"/>
        <v>Подложечникстандарт</v>
      </c>
      <c r="B159" s="71">
        <v>73.62</v>
      </c>
      <c r="C159" s="72"/>
      <c r="D159" s="73" t="s">
        <v>24</v>
      </c>
      <c r="E159" s="74"/>
      <c r="F159" s="74"/>
      <c r="G159" s="75" t="s">
        <v>595</v>
      </c>
      <c r="H159" s="76" t="s">
        <v>596</v>
      </c>
      <c r="I159" s="77" t="s">
        <v>28</v>
      </c>
      <c r="J159" s="78" t="s">
        <v>597</v>
      </c>
      <c r="K159" s="79" t="s">
        <v>598</v>
      </c>
      <c r="L159" s="80"/>
      <c r="M159" s="81"/>
      <c r="N159" s="82">
        <v>3</v>
      </c>
      <c r="O159" s="83">
        <v>21</v>
      </c>
      <c r="P159" s="84"/>
      <c r="Q159" s="492">
        <v>110.43</v>
      </c>
      <c r="R159" s="83">
        <v>30</v>
      </c>
      <c r="S159" s="86"/>
      <c r="T159" s="87">
        <f t="shared" si="5"/>
        <v>0</v>
      </c>
      <c r="U159" s="88" t="s">
        <v>31</v>
      </c>
      <c r="V159" s="25"/>
    </row>
    <row r="160" spans="1:22" s="71" customFormat="1" ht="78" customHeight="1" outlineLevel="1" x14ac:dyDescent="0.2">
      <c r="A160" s="71" t="str">
        <f t="shared" si="6"/>
        <v>Подставка под яйца Дуостандарт</v>
      </c>
      <c r="B160" s="71">
        <v>141.6</v>
      </c>
      <c r="C160" s="89"/>
      <c r="D160" s="73" t="s">
        <v>24</v>
      </c>
      <c r="E160" s="74"/>
      <c r="F160" s="95" t="s">
        <v>111</v>
      </c>
      <c r="G160" s="75" t="s">
        <v>599</v>
      </c>
      <c r="H160" s="76" t="s">
        <v>600</v>
      </c>
      <c r="I160" s="77" t="s">
        <v>28</v>
      </c>
      <c r="J160" s="78" t="s">
        <v>601</v>
      </c>
      <c r="K160" s="79" t="s">
        <v>602</v>
      </c>
      <c r="L160" s="80"/>
      <c r="M160" s="81"/>
      <c r="N160" s="82"/>
      <c r="O160" s="83" t="s">
        <v>603</v>
      </c>
      <c r="P160" s="84" t="s">
        <v>604</v>
      </c>
      <c r="Q160" s="492">
        <v>212.4</v>
      </c>
      <c r="R160" s="83">
        <v>10</v>
      </c>
      <c r="S160" s="86"/>
      <c r="T160" s="87">
        <f>S160*Q160</f>
        <v>0</v>
      </c>
      <c r="U160" s="88" t="s">
        <v>96</v>
      </c>
      <c r="V160" s="25"/>
    </row>
    <row r="161" spans="1:23" s="71" customFormat="1" ht="78" customHeight="1" outlineLevel="1" x14ac:dyDescent="0.2">
      <c r="A161" s="71" t="str">
        <f t="shared" si="6"/>
        <v>Подставка под горячеестандарт</v>
      </c>
      <c r="B161" s="71">
        <v>128.74</v>
      </c>
      <c r="C161" s="72"/>
      <c r="D161" s="73" t="s">
        <v>24</v>
      </c>
      <c r="E161" s="74"/>
      <c r="F161" s="74"/>
      <c r="G161" s="75" t="s">
        <v>605</v>
      </c>
      <c r="H161" s="76" t="s">
        <v>606</v>
      </c>
      <c r="I161" s="77" t="s">
        <v>28</v>
      </c>
      <c r="J161" s="78" t="s">
        <v>607</v>
      </c>
      <c r="K161" s="79" t="s">
        <v>608</v>
      </c>
      <c r="L161" s="80"/>
      <c r="M161" s="81"/>
      <c r="N161" s="82">
        <v>1</v>
      </c>
      <c r="O161" s="83">
        <v>18.5</v>
      </c>
      <c r="P161" s="84"/>
      <c r="Q161" s="492">
        <v>193.11</v>
      </c>
      <c r="R161" s="83">
        <v>12</v>
      </c>
      <c r="S161" s="86"/>
      <c r="T161" s="87">
        <f t="shared" si="5"/>
        <v>0</v>
      </c>
      <c r="U161" s="88" t="s">
        <v>31</v>
      </c>
      <c r="V161" s="25"/>
    </row>
    <row r="162" spans="1:23" s="71" customFormat="1" ht="78" customHeight="1" outlineLevel="1" x14ac:dyDescent="0.2">
      <c r="A162" s="71" t="str">
        <f t="shared" si="6"/>
        <v>Маслёнка Русскаястандарт</v>
      </c>
      <c r="B162" s="71">
        <v>187.5</v>
      </c>
      <c r="C162" s="72"/>
      <c r="D162" s="73" t="s">
        <v>24</v>
      </c>
      <c r="E162" s="74"/>
      <c r="F162" s="74"/>
      <c r="G162" s="75" t="s">
        <v>609</v>
      </c>
      <c r="H162" s="76" t="s">
        <v>610</v>
      </c>
      <c r="I162" s="77" t="s">
        <v>28</v>
      </c>
      <c r="J162" s="78" t="s">
        <v>611</v>
      </c>
      <c r="K162" s="79" t="s">
        <v>612</v>
      </c>
      <c r="L162" s="109" t="s">
        <v>613</v>
      </c>
      <c r="M162" s="81"/>
      <c r="N162" s="82">
        <v>8</v>
      </c>
      <c r="O162" s="83" t="s">
        <v>614</v>
      </c>
      <c r="P162" s="84"/>
      <c r="Q162" s="492">
        <v>281.25</v>
      </c>
      <c r="R162" s="83">
        <v>6</v>
      </c>
      <c r="S162" s="86"/>
      <c r="T162" s="87">
        <f t="shared" si="5"/>
        <v>0</v>
      </c>
      <c r="U162" s="88" t="s">
        <v>36</v>
      </c>
      <c r="V162" s="25"/>
    </row>
    <row r="163" spans="1:23" ht="18.75" customHeight="1" x14ac:dyDescent="0.2">
      <c r="C163" s="69"/>
      <c r="D163" s="70" t="s">
        <v>615</v>
      </c>
      <c r="E163" s="458" t="s">
        <v>616</v>
      </c>
      <c r="F163" s="458"/>
      <c r="G163" s="458"/>
      <c r="H163" s="458"/>
      <c r="I163" s="458"/>
      <c r="J163" s="458"/>
      <c r="K163" s="458"/>
      <c r="L163" s="458"/>
      <c r="M163" s="458"/>
      <c r="N163" s="458"/>
      <c r="O163" s="458"/>
      <c r="P163" s="458"/>
      <c r="Q163" s="458"/>
      <c r="R163" s="458"/>
      <c r="S163" s="458"/>
      <c r="T163" s="458"/>
      <c r="U163" s="459"/>
    </row>
    <row r="164" spans="1:23" ht="78" customHeight="1" outlineLevel="1" x14ac:dyDescent="0.2">
      <c r="A164" s="71" t="str">
        <f>CONCATENATE(K164,D164)</f>
        <v>Блюдо овальноетирамису</v>
      </c>
      <c r="B164" s="71">
        <v>364.77</v>
      </c>
      <c r="C164" s="72"/>
      <c r="D164" s="73" t="s">
        <v>615</v>
      </c>
      <c r="E164" s="74"/>
      <c r="F164" s="74"/>
      <c r="G164" s="75" t="s">
        <v>26</v>
      </c>
      <c r="H164" s="94">
        <v>4600031123943</v>
      </c>
      <c r="I164" s="77" t="s">
        <v>28</v>
      </c>
      <c r="J164" s="78" t="s">
        <v>617</v>
      </c>
      <c r="K164" s="79" t="s">
        <v>49</v>
      </c>
      <c r="L164" s="80"/>
      <c r="M164" s="81"/>
      <c r="N164" s="82">
        <v>2.5</v>
      </c>
      <c r="O164" s="110" t="s">
        <v>50</v>
      </c>
      <c r="P164" s="84"/>
      <c r="Q164" s="492">
        <v>547.15499999999997</v>
      </c>
      <c r="R164" s="83">
        <v>6</v>
      </c>
      <c r="S164" s="86"/>
      <c r="T164" s="87">
        <f>S164*Q164</f>
        <v>0</v>
      </c>
      <c r="U164" s="88" t="s">
        <v>31</v>
      </c>
      <c r="V164" s="25" t="s">
        <v>32</v>
      </c>
      <c r="W164" s="111"/>
    </row>
    <row r="165" spans="1:23" s="71" customFormat="1" ht="78" customHeight="1" outlineLevel="1" x14ac:dyDescent="0.2">
      <c r="A165" s="71" t="str">
        <f t="shared" ref="A165:A211" si="7">CONCATENATE(K165,D165)</f>
        <v>Миска для вторых блюдтирамису</v>
      </c>
      <c r="B165" s="71">
        <v>103.9</v>
      </c>
      <c r="C165" s="72"/>
      <c r="D165" s="73" t="s">
        <v>615</v>
      </c>
      <c r="E165" s="74"/>
      <c r="F165" s="74"/>
      <c r="G165" s="75" t="s">
        <v>26</v>
      </c>
      <c r="H165" s="94">
        <v>4600031122137</v>
      </c>
      <c r="I165" s="77" t="s">
        <v>28</v>
      </c>
      <c r="J165" s="78" t="s">
        <v>618</v>
      </c>
      <c r="K165" s="79" t="s">
        <v>39</v>
      </c>
      <c r="L165" s="80"/>
      <c r="M165" s="81"/>
      <c r="N165" s="82">
        <v>3</v>
      </c>
      <c r="O165" s="83">
        <v>18</v>
      </c>
      <c r="P165" s="84"/>
      <c r="Q165" s="492">
        <v>155.85</v>
      </c>
      <c r="R165" s="83">
        <v>10</v>
      </c>
      <c r="S165" s="86"/>
      <c r="T165" s="87">
        <f t="shared" ref="T165:T211" si="8">S165*Q165</f>
        <v>0</v>
      </c>
      <c r="U165" s="88" t="s">
        <v>31</v>
      </c>
      <c r="V165" s="25" t="s">
        <v>32</v>
      </c>
      <c r="W165" s="111"/>
    </row>
    <row r="166" spans="1:23" s="71" customFormat="1" ht="78" customHeight="1" outlineLevel="1" x14ac:dyDescent="0.2">
      <c r="A166" s="71" t="str">
        <f t="shared" si="7"/>
        <v>Тарелка плоскаятирамису</v>
      </c>
      <c r="B166" s="71">
        <v>108.85</v>
      </c>
      <c r="C166" s="72"/>
      <c r="D166" s="73" t="s">
        <v>615</v>
      </c>
      <c r="E166" s="74"/>
      <c r="F166" s="74"/>
      <c r="G166" s="75" t="s">
        <v>26</v>
      </c>
      <c r="H166" s="94">
        <v>4600031122229</v>
      </c>
      <c r="I166" s="77" t="s">
        <v>28</v>
      </c>
      <c r="J166" s="78" t="s">
        <v>619</v>
      </c>
      <c r="K166" s="79" t="s">
        <v>30</v>
      </c>
      <c r="L166" s="80"/>
      <c r="M166" s="81"/>
      <c r="N166" s="82">
        <v>3</v>
      </c>
      <c r="O166" s="83">
        <v>23</v>
      </c>
      <c r="P166" s="84"/>
      <c r="Q166" s="492">
        <v>163.27500000000001</v>
      </c>
      <c r="R166" s="83">
        <v>10</v>
      </c>
      <c r="S166" s="86"/>
      <c r="T166" s="87">
        <f t="shared" si="8"/>
        <v>0</v>
      </c>
      <c r="U166" s="88" t="s">
        <v>31</v>
      </c>
      <c r="V166" s="25" t="s">
        <v>32</v>
      </c>
      <c r="W166" s="111"/>
    </row>
    <row r="167" spans="1:23" s="71" customFormat="1" ht="78" customHeight="1" outlineLevel="1" x14ac:dyDescent="0.2">
      <c r="A167" s="71" t="str">
        <f t="shared" si="7"/>
        <v>Тарелка для нарезкитирамису</v>
      </c>
      <c r="B167" s="71">
        <v>246.38</v>
      </c>
      <c r="C167" s="72"/>
      <c r="D167" s="73" t="s">
        <v>615</v>
      </c>
      <c r="E167" s="74"/>
      <c r="F167" s="74"/>
      <c r="G167" s="75" t="s">
        <v>26</v>
      </c>
      <c r="H167" s="94">
        <v>4600031122236</v>
      </c>
      <c r="I167" s="77" t="s">
        <v>28</v>
      </c>
      <c r="J167" s="78" t="s">
        <v>620</v>
      </c>
      <c r="K167" s="79" t="s">
        <v>35</v>
      </c>
      <c r="L167" s="80"/>
      <c r="M167" s="81"/>
      <c r="N167" s="82">
        <v>2.5</v>
      </c>
      <c r="O167" s="83">
        <v>26</v>
      </c>
      <c r="P167" s="84"/>
      <c r="Q167" s="492">
        <v>369.57</v>
      </c>
      <c r="R167" s="83">
        <v>5</v>
      </c>
      <c r="S167" s="86"/>
      <c r="T167" s="87">
        <f t="shared" si="8"/>
        <v>0</v>
      </c>
      <c r="U167" s="88" t="s">
        <v>36</v>
      </c>
      <c r="V167" s="25"/>
      <c r="W167" s="111"/>
    </row>
    <row r="168" spans="1:23" s="71" customFormat="1" ht="78" customHeight="1" outlineLevel="1" x14ac:dyDescent="0.2">
      <c r="A168" s="71" t="str">
        <f t="shared" si="7"/>
        <v>Миска Русская средняятирамису</v>
      </c>
      <c r="B168" s="71">
        <v>108.18</v>
      </c>
      <c r="C168" s="72"/>
      <c r="D168" s="73" t="s">
        <v>615</v>
      </c>
      <c r="E168" s="74"/>
      <c r="F168" s="74"/>
      <c r="G168" s="75" t="s">
        <v>26</v>
      </c>
      <c r="H168" s="94">
        <v>4600031123851</v>
      </c>
      <c r="I168" s="77" t="s">
        <v>28</v>
      </c>
      <c r="J168" s="78" t="s">
        <v>621</v>
      </c>
      <c r="K168" s="79" t="s">
        <v>42</v>
      </c>
      <c r="L168" s="80"/>
      <c r="M168" s="81">
        <v>0.8</v>
      </c>
      <c r="N168" s="82">
        <v>7</v>
      </c>
      <c r="O168" s="83">
        <v>17.5</v>
      </c>
      <c r="P168" s="84"/>
      <c r="Q168" s="492">
        <v>162.27000000000001</v>
      </c>
      <c r="R168" s="83">
        <v>12</v>
      </c>
      <c r="S168" s="86"/>
      <c r="T168" s="87">
        <f t="shared" si="8"/>
        <v>0</v>
      </c>
      <c r="U168" s="88" t="s">
        <v>43</v>
      </c>
      <c r="V168" s="25" t="s">
        <v>32</v>
      </c>
      <c r="W168" s="111"/>
    </row>
    <row r="169" spans="1:23" s="71" customFormat="1" ht="78" customHeight="1" outlineLevel="1" x14ac:dyDescent="0.2">
      <c r="A169" s="71" t="str">
        <f t="shared" si="7"/>
        <v>Миска Русская малаятирамису</v>
      </c>
      <c r="B169" s="71">
        <v>74.25</v>
      </c>
      <c r="C169" s="72"/>
      <c r="D169" s="73" t="s">
        <v>615</v>
      </c>
      <c r="E169" s="74"/>
      <c r="F169" s="74"/>
      <c r="G169" s="75" t="s">
        <v>26</v>
      </c>
      <c r="H169" s="94">
        <v>4600031122120</v>
      </c>
      <c r="I169" s="77" t="s">
        <v>28</v>
      </c>
      <c r="J169" s="78" t="s">
        <v>622</v>
      </c>
      <c r="K169" s="79" t="s">
        <v>46</v>
      </c>
      <c r="L169" s="80"/>
      <c r="M169" s="81">
        <v>0.5</v>
      </c>
      <c r="N169" s="82">
        <v>6</v>
      </c>
      <c r="O169" s="83">
        <v>15.5</v>
      </c>
      <c r="P169" s="84"/>
      <c r="Q169" s="492">
        <v>111.375</v>
      </c>
      <c r="R169" s="83">
        <v>12</v>
      </c>
      <c r="S169" s="86"/>
      <c r="T169" s="87">
        <f t="shared" si="8"/>
        <v>0</v>
      </c>
      <c r="U169" s="88" t="s">
        <v>36</v>
      </c>
      <c r="V169" s="25" t="s">
        <v>32</v>
      </c>
      <c r="W169" s="111"/>
    </row>
    <row r="170" spans="1:23" s="71" customFormat="1" ht="78" customHeight="1" outlineLevel="1" x14ac:dyDescent="0.2">
      <c r="A170" s="71" t="str">
        <f t="shared" si="7"/>
        <v>Салатник Модерн №1тирамису</v>
      </c>
      <c r="B170" s="71">
        <v>408.54</v>
      </c>
      <c r="C170" s="72"/>
      <c r="D170" s="73" t="s">
        <v>615</v>
      </c>
      <c r="E170" s="74"/>
      <c r="F170" s="74"/>
      <c r="G170" s="75" t="s">
        <v>60</v>
      </c>
      <c r="H170" s="94">
        <v>4600031125299</v>
      </c>
      <c r="I170" s="77" t="s">
        <v>28</v>
      </c>
      <c r="J170" s="78" t="s">
        <v>623</v>
      </c>
      <c r="K170" s="79" t="s">
        <v>75</v>
      </c>
      <c r="L170" s="80"/>
      <c r="M170" s="81">
        <v>2.5</v>
      </c>
      <c r="N170" s="82">
        <v>8</v>
      </c>
      <c r="O170" s="83">
        <v>28.5</v>
      </c>
      <c r="P170" s="84"/>
      <c r="Q170" s="492">
        <v>612.80999999999995</v>
      </c>
      <c r="R170" s="83">
        <v>4</v>
      </c>
      <c r="S170" s="86"/>
      <c r="T170" s="87">
        <f t="shared" si="8"/>
        <v>0</v>
      </c>
      <c r="U170" s="88" t="s">
        <v>76</v>
      </c>
      <c r="V170" s="25" t="s">
        <v>32</v>
      </c>
      <c r="W170" s="111"/>
    </row>
    <row r="171" spans="1:23" s="71" customFormat="1" ht="78" customHeight="1" outlineLevel="1" x14ac:dyDescent="0.2">
      <c r="A171" s="71" t="str">
        <f t="shared" si="7"/>
        <v>Салатник Модерн №2тирамису</v>
      </c>
      <c r="B171" s="71">
        <v>163.4</v>
      </c>
      <c r="C171" s="72"/>
      <c r="D171" s="73" t="s">
        <v>615</v>
      </c>
      <c r="E171" s="74"/>
      <c r="F171" s="74"/>
      <c r="G171" s="75" t="s">
        <v>60</v>
      </c>
      <c r="H171" s="94">
        <v>4600031125305</v>
      </c>
      <c r="I171" s="77" t="s">
        <v>28</v>
      </c>
      <c r="J171" s="78" t="s">
        <v>624</v>
      </c>
      <c r="K171" s="79" t="s">
        <v>79</v>
      </c>
      <c r="L171" s="80"/>
      <c r="M171" s="81">
        <v>1</v>
      </c>
      <c r="N171" s="82">
        <v>6</v>
      </c>
      <c r="O171" s="83">
        <v>21</v>
      </c>
      <c r="P171" s="84"/>
      <c r="Q171" s="492">
        <v>245.1</v>
      </c>
      <c r="R171" s="83">
        <v>10</v>
      </c>
      <c r="S171" s="86"/>
      <c r="T171" s="87">
        <f t="shared" si="8"/>
        <v>0</v>
      </c>
      <c r="U171" s="88" t="s">
        <v>43</v>
      </c>
      <c r="V171" s="25" t="s">
        <v>32</v>
      </c>
      <c r="W171" s="111"/>
    </row>
    <row r="172" spans="1:23" s="71" customFormat="1" ht="78" customHeight="1" outlineLevel="1" x14ac:dyDescent="0.2">
      <c r="A172" s="71" t="str">
        <f t="shared" si="7"/>
        <v>Салатник Модерн №3тирамису</v>
      </c>
      <c r="B172" s="71">
        <v>103.63</v>
      </c>
      <c r="C172" s="72"/>
      <c r="D172" s="73" t="s">
        <v>615</v>
      </c>
      <c r="E172" s="74"/>
      <c r="F172" s="74"/>
      <c r="G172" s="75" t="s">
        <v>60</v>
      </c>
      <c r="H172" s="94">
        <v>4600031125329</v>
      </c>
      <c r="I172" s="77" t="s">
        <v>28</v>
      </c>
      <c r="J172" s="78" t="s">
        <v>625</v>
      </c>
      <c r="K172" s="79" t="s">
        <v>82</v>
      </c>
      <c r="L172" s="80"/>
      <c r="M172" s="81">
        <v>0.5</v>
      </c>
      <c r="N172" s="82">
        <v>5.5</v>
      </c>
      <c r="O172" s="83">
        <v>18</v>
      </c>
      <c r="P172" s="84"/>
      <c r="Q172" s="492">
        <v>155.44499999999999</v>
      </c>
      <c r="R172" s="83">
        <v>8</v>
      </c>
      <c r="S172" s="86"/>
      <c r="T172" s="87">
        <f t="shared" si="8"/>
        <v>0</v>
      </c>
      <c r="U172" s="88" t="s">
        <v>31</v>
      </c>
      <c r="V172" s="25" t="s">
        <v>32</v>
      </c>
      <c r="W172" s="111"/>
    </row>
    <row r="173" spans="1:23" s="71" customFormat="1" ht="78" customHeight="1" outlineLevel="1" x14ac:dyDescent="0.2">
      <c r="A173" s="71" t="str">
        <f t="shared" si="7"/>
        <v>Салатник Удачный болтирамису</v>
      </c>
      <c r="B173" s="71">
        <v>192.92</v>
      </c>
      <c r="C173" s="89"/>
      <c r="D173" s="73" t="s">
        <v>615</v>
      </c>
      <c r="E173" s="74"/>
      <c r="F173" s="74"/>
      <c r="G173" s="75" t="s">
        <v>60</v>
      </c>
      <c r="H173" s="94">
        <v>4600031122113</v>
      </c>
      <c r="I173" s="77" t="s">
        <v>28</v>
      </c>
      <c r="J173" s="78" t="s">
        <v>626</v>
      </c>
      <c r="K173" s="79" t="s">
        <v>63</v>
      </c>
      <c r="L173" s="80"/>
      <c r="M173" s="81">
        <v>1.8</v>
      </c>
      <c r="N173" s="82">
        <v>9</v>
      </c>
      <c r="O173" s="83">
        <v>22.5</v>
      </c>
      <c r="P173" s="84"/>
      <c r="Q173" s="492">
        <v>289.38</v>
      </c>
      <c r="R173" s="83">
        <v>8</v>
      </c>
      <c r="S173" s="86"/>
      <c r="T173" s="87">
        <f t="shared" si="8"/>
        <v>0</v>
      </c>
      <c r="U173" s="88" t="s">
        <v>43</v>
      </c>
      <c r="V173" s="25" t="s">
        <v>32</v>
      </c>
      <c r="W173" s="111"/>
    </row>
    <row r="174" spans="1:23" s="71" customFormat="1" ht="78" customHeight="1" outlineLevel="1" x14ac:dyDescent="0.2">
      <c r="A174" s="71" t="str">
        <f t="shared" si="7"/>
        <v>Салатник Удачный средтирамису</v>
      </c>
      <c r="B174" s="71">
        <v>109.76</v>
      </c>
      <c r="C174" s="89"/>
      <c r="D174" s="73" t="s">
        <v>615</v>
      </c>
      <c r="E174" s="74"/>
      <c r="F174" s="74"/>
      <c r="G174" s="75" t="s">
        <v>60</v>
      </c>
      <c r="H174" s="94">
        <v>4600031122106</v>
      </c>
      <c r="I174" s="77" t="s">
        <v>28</v>
      </c>
      <c r="J174" s="78" t="s">
        <v>627</v>
      </c>
      <c r="K174" s="79" t="s">
        <v>66</v>
      </c>
      <c r="L174" s="80"/>
      <c r="M174" s="81">
        <v>1</v>
      </c>
      <c r="N174" s="82">
        <v>7.5</v>
      </c>
      <c r="O174" s="83">
        <v>18</v>
      </c>
      <c r="P174" s="84"/>
      <c r="Q174" s="492">
        <v>164.64</v>
      </c>
      <c r="R174" s="83">
        <v>12</v>
      </c>
      <c r="S174" s="86"/>
      <c r="T174" s="87">
        <f t="shared" si="8"/>
        <v>0</v>
      </c>
      <c r="U174" s="88" t="s">
        <v>43</v>
      </c>
      <c r="V174" s="25" t="s">
        <v>32</v>
      </c>
      <c r="W174" s="111"/>
    </row>
    <row r="175" spans="1:23" s="71" customFormat="1" ht="78" customHeight="1" outlineLevel="1" x14ac:dyDescent="0.2">
      <c r="A175" s="71" t="str">
        <f>CONCATENATE(K175,D175)</f>
        <v>Салатник Удачный малтирамису</v>
      </c>
      <c r="B175" s="71">
        <v>81.569999999999993</v>
      </c>
      <c r="C175" s="89"/>
      <c r="D175" s="73" t="s">
        <v>615</v>
      </c>
      <c r="E175" s="74"/>
      <c r="F175" s="74"/>
      <c r="G175" s="75" t="s">
        <v>60</v>
      </c>
      <c r="H175" s="112">
        <v>4600031123950</v>
      </c>
      <c r="I175" s="77" t="s">
        <v>28</v>
      </c>
      <c r="J175" s="78" t="s">
        <v>628</v>
      </c>
      <c r="K175" s="79" t="s">
        <v>69</v>
      </c>
      <c r="L175" s="80"/>
      <c r="M175" s="81">
        <v>0.45</v>
      </c>
      <c r="N175" s="82">
        <v>5.5</v>
      </c>
      <c r="O175" s="83">
        <v>13.5</v>
      </c>
      <c r="P175" s="84"/>
      <c r="Q175" s="492">
        <v>122.355</v>
      </c>
      <c r="R175" s="83">
        <v>16</v>
      </c>
      <c r="S175" s="86"/>
      <c r="T175" s="87">
        <f>S175*Q175</f>
        <v>0</v>
      </c>
      <c r="U175" s="88" t="s">
        <v>36</v>
      </c>
      <c r="V175" s="25" t="s">
        <v>32</v>
      </c>
      <c r="W175" s="111"/>
    </row>
    <row r="176" spans="1:23" s="71" customFormat="1" ht="78" customHeight="1" outlineLevel="1" x14ac:dyDescent="0.2">
      <c r="A176" s="71" t="str">
        <f t="shared" si="7"/>
        <v>Пиала Классикатирамису</v>
      </c>
      <c r="B176" s="71">
        <v>71.62</v>
      </c>
      <c r="C176" s="72"/>
      <c r="D176" s="73" t="s">
        <v>615</v>
      </c>
      <c r="E176" s="74"/>
      <c r="F176" s="74"/>
      <c r="G176" s="75" t="s">
        <v>90</v>
      </c>
      <c r="H176" s="94">
        <v>4600031122281</v>
      </c>
      <c r="I176" s="77" t="s">
        <v>28</v>
      </c>
      <c r="J176" s="78" t="s">
        <v>629</v>
      </c>
      <c r="K176" s="79" t="s">
        <v>105</v>
      </c>
      <c r="L176" s="80"/>
      <c r="M176" s="81">
        <v>0.25</v>
      </c>
      <c r="N176" s="82">
        <v>5.5</v>
      </c>
      <c r="O176" s="83">
        <v>11</v>
      </c>
      <c r="P176" s="84"/>
      <c r="Q176" s="492">
        <v>107.43</v>
      </c>
      <c r="R176" s="83">
        <v>24</v>
      </c>
      <c r="S176" s="86"/>
      <c r="T176" s="87">
        <f t="shared" si="8"/>
        <v>0</v>
      </c>
      <c r="U176" s="88" t="s">
        <v>31</v>
      </c>
      <c r="V176" s="25" t="s">
        <v>32</v>
      </c>
      <c r="W176" s="111"/>
    </row>
    <row r="177" spans="1:23" ht="78" customHeight="1" outlineLevel="1" x14ac:dyDescent="0.2">
      <c r="A177" s="71" t="str">
        <f t="shared" si="7"/>
        <v>Набор для напитков Княжескийтирамису</v>
      </c>
      <c r="B177" s="71">
        <v>1799.97</v>
      </c>
      <c r="C177" s="72"/>
      <c r="D177" s="73" t="s">
        <v>615</v>
      </c>
      <c r="E177" s="93" t="s">
        <v>111</v>
      </c>
      <c r="F177" s="74"/>
      <c r="G177" s="75" t="s">
        <v>223</v>
      </c>
      <c r="H177" s="94">
        <v>4600031123936</v>
      </c>
      <c r="I177" s="77" t="s">
        <v>28</v>
      </c>
      <c r="J177" s="78" t="s">
        <v>630</v>
      </c>
      <c r="K177" s="79" t="s">
        <v>631</v>
      </c>
      <c r="L177" s="80"/>
      <c r="M177" s="81"/>
      <c r="N177" s="82"/>
      <c r="O177" s="83"/>
      <c r="P177" s="90" t="s">
        <v>227</v>
      </c>
      <c r="Q177" s="492">
        <v>2699.9549999999999</v>
      </c>
      <c r="R177" s="83">
        <v>1</v>
      </c>
      <c r="S177" s="113"/>
      <c r="T177" s="87">
        <f t="shared" si="8"/>
        <v>0</v>
      </c>
      <c r="U177" s="88" t="s">
        <v>76</v>
      </c>
      <c r="V177" s="25"/>
      <c r="W177" s="111"/>
    </row>
    <row r="178" spans="1:23" ht="78" customHeight="1" outlineLevel="1" x14ac:dyDescent="0.2">
      <c r="A178" s="71" t="str">
        <f t="shared" si="7"/>
        <v>Горшок для жаркого №1тирамису</v>
      </c>
      <c r="B178" s="71">
        <v>113.62</v>
      </c>
      <c r="C178" s="72"/>
      <c r="D178" s="73" t="s">
        <v>615</v>
      </c>
      <c r="E178" s="74"/>
      <c r="F178" s="74"/>
      <c r="G178" s="75" t="s">
        <v>410</v>
      </c>
      <c r="H178" s="94">
        <v>4600031124131</v>
      </c>
      <c r="I178" s="77" t="s">
        <v>28</v>
      </c>
      <c r="J178" s="78" t="s">
        <v>632</v>
      </c>
      <c r="K178" s="79" t="s">
        <v>455</v>
      </c>
      <c r="L178" s="80"/>
      <c r="M178" s="81">
        <v>0.55000000000000004</v>
      </c>
      <c r="N178" s="82">
        <v>11</v>
      </c>
      <c r="O178" s="83">
        <v>11.5</v>
      </c>
      <c r="P178" s="84"/>
      <c r="Q178" s="492">
        <v>170.43</v>
      </c>
      <c r="R178" s="83">
        <v>18</v>
      </c>
      <c r="S178" s="86"/>
      <c r="T178" s="87">
        <f t="shared" si="8"/>
        <v>0</v>
      </c>
      <c r="U178" s="88" t="s">
        <v>76</v>
      </c>
      <c r="V178" s="25" t="s">
        <v>32</v>
      </c>
      <c r="W178" s="111"/>
    </row>
    <row r="179" spans="1:23" ht="78" customHeight="1" outlineLevel="1" x14ac:dyDescent="0.2">
      <c r="A179" s="71" t="str">
        <f t="shared" si="7"/>
        <v>Горшок для жаркого №10тирамису</v>
      </c>
      <c r="B179" s="71">
        <v>212.33</v>
      </c>
      <c r="C179" s="72"/>
      <c r="D179" s="73" t="s">
        <v>615</v>
      </c>
      <c r="E179" s="74"/>
      <c r="F179" s="74"/>
      <c r="G179" s="75" t="s">
        <v>410</v>
      </c>
      <c r="H179" s="94">
        <v>4600031124681</v>
      </c>
      <c r="I179" s="77" t="s">
        <v>28</v>
      </c>
      <c r="J179" s="78" t="s">
        <v>633</v>
      </c>
      <c r="K179" s="79" t="s">
        <v>479</v>
      </c>
      <c r="L179" s="80"/>
      <c r="M179" s="81">
        <v>1.3</v>
      </c>
      <c r="N179" s="82">
        <v>13</v>
      </c>
      <c r="O179" s="83">
        <v>16</v>
      </c>
      <c r="P179" s="84"/>
      <c r="Q179" s="492">
        <v>318.495</v>
      </c>
      <c r="R179" s="83">
        <v>8</v>
      </c>
      <c r="S179" s="86"/>
      <c r="T179" s="87">
        <f t="shared" si="8"/>
        <v>0</v>
      </c>
      <c r="U179" s="88" t="s">
        <v>76</v>
      </c>
      <c r="V179" s="25" t="s">
        <v>32</v>
      </c>
      <c r="W179" s="111"/>
    </row>
    <row r="180" spans="1:23" ht="78" customHeight="1" outlineLevel="1" x14ac:dyDescent="0.2">
      <c r="A180" s="71" t="str">
        <f t="shared" si="7"/>
        <v>Горшок для запекания Новарусса №4тирамису</v>
      </c>
      <c r="B180" s="71">
        <v>157.71</v>
      </c>
      <c r="C180" s="72"/>
      <c r="D180" s="73" t="s">
        <v>615</v>
      </c>
      <c r="E180" s="74"/>
      <c r="F180" s="74"/>
      <c r="G180" s="75" t="s">
        <v>410</v>
      </c>
      <c r="H180" s="94">
        <v>4600031122380</v>
      </c>
      <c r="I180" s="77" t="s">
        <v>28</v>
      </c>
      <c r="J180" s="78" t="s">
        <v>634</v>
      </c>
      <c r="K180" s="79" t="s">
        <v>440</v>
      </c>
      <c r="L180" s="80"/>
      <c r="M180" s="81">
        <v>0.9</v>
      </c>
      <c r="N180" s="82">
        <v>13.5</v>
      </c>
      <c r="O180" s="83">
        <v>15.5</v>
      </c>
      <c r="P180" s="90"/>
      <c r="Q180" s="492">
        <v>236.565</v>
      </c>
      <c r="R180" s="83">
        <v>10</v>
      </c>
      <c r="S180" s="86"/>
      <c r="T180" s="87">
        <f t="shared" si="8"/>
        <v>0</v>
      </c>
      <c r="U180" s="88" t="s">
        <v>76</v>
      </c>
      <c r="V180" s="25" t="s">
        <v>32</v>
      </c>
      <c r="W180" s="111"/>
    </row>
    <row r="181" spans="1:23" ht="78" customHeight="1" outlineLevel="1" x14ac:dyDescent="0.2">
      <c r="A181" s="71" t="str">
        <f t="shared" si="7"/>
        <v>Горшок для запекания Новарусса №5тирамису</v>
      </c>
      <c r="B181" s="71">
        <v>103.55</v>
      </c>
      <c r="C181" s="72"/>
      <c r="D181" s="73" t="s">
        <v>615</v>
      </c>
      <c r="E181" s="74"/>
      <c r="F181" s="74"/>
      <c r="G181" s="75" t="s">
        <v>410</v>
      </c>
      <c r="H181" s="94">
        <v>4600031122373</v>
      </c>
      <c r="I181" s="77" t="s">
        <v>28</v>
      </c>
      <c r="J181" s="78" t="s">
        <v>635</v>
      </c>
      <c r="K181" s="79" t="s">
        <v>437</v>
      </c>
      <c r="L181" s="80"/>
      <c r="M181" s="81">
        <v>0.5</v>
      </c>
      <c r="N181" s="82">
        <v>12</v>
      </c>
      <c r="O181" s="83">
        <v>14</v>
      </c>
      <c r="P181" s="84"/>
      <c r="Q181" s="492">
        <v>155.32499999999999</v>
      </c>
      <c r="R181" s="83">
        <v>16</v>
      </c>
      <c r="S181" s="86"/>
      <c r="T181" s="87">
        <f t="shared" si="8"/>
        <v>0</v>
      </c>
      <c r="U181" s="88" t="s">
        <v>76</v>
      </c>
      <c r="V181" s="25" t="s">
        <v>32</v>
      </c>
      <c r="W181" s="111"/>
    </row>
    <row r="182" spans="1:23" ht="78" customHeight="1" outlineLevel="1" x14ac:dyDescent="0.2">
      <c r="A182" s="71" t="str">
        <f t="shared" si="7"/>
        <v>Горшочек Малюткатирамису</v>
      </c>
      <c r="B182" s="71">
        <v>76.569999999999993</v>
      </c>
      <c r="C182" s="72"/>
      <c r="D182" s="73" t="s">
        <v>615</v>
      </c>
      <c r="E182" s="74"/>
      <c r="F182" s="74"/>
      <c r="G182" s="75" t="s">
        <v>410</v>
      </c>
      <c r="H182" s="94">
        <v>4600031122366</v>
      </c>
      <c r="I182" s="77" t="s">
        <v>28</v>
      </c>
      <c r="J182" s="78" t="s">
        <v>636</v>
      </c>
      <c r="K182" s="79" t="s">
        <v>416</v>
      </c>
      <c r="L182" s="80"/>
      <c r="M182" s="81">
        <v>0.2</v>
      </c>
      <c r="N182" s="82">
        <v>10</v>
      </c>
      <c r="O182" s="83">
        <v>9.5</v>
      </c>
      <c r="P182" s="90"/>
      <c r="Q182" s="492">
        <v>114.855</v>
      </c>
      <c r="R182" s="83">
        <v>12</v>
      </c>
      <c r="S182" s="86"/>
      <c r="T182" s="87">
        <f t="shared" si="8"/>
        <v>0</v>
      </c>
      <c r="U182" s="88" t="s">
        <v>31</v>
      </c>
      <c r="V182" s="25" t="s">
        <v>32</v>
      </c>
      <c r="W182" s="111"/>
    </row>
    <row r="183" spans="1:23" ht="78" customHeight="1" outlineLevel="1" x14ac:dyDescent="0.2">
      <c r="A183" s="71" t="str">
        <f t="shared" si="7"/>
        <v>Тажин №1тирамису</v>
      </c>
      <c r="B183" s="71">
        <v>1968.71</v>
      </c>
      <c r="C183" s="72"/>
      <c r="D183" s="73" t="s">
        <v>615</v>
      </c>
      <c r="E183" s="74"/>
      <c r="F183" s="74"/>
      <c r="G183" s="75" t="s">
        <v>637</v>
      </c>
      <c r="H183" s="94">
        <v>4600031125350</v>
      </c>
      <c r="I183" s="77" t="s">
        <v>28</v>
      </c>
      <c r="J183" s="78" t="s">
        <v>638</v>
      </c>
      <c r="K183" s="79" t="s">
        <v>639</v>
      </c>
      <c r="L183" s="80"/>
      <c r="M183" s="81">
        <v>2.5</v>
      </c>
      <c r="N183" s="82">
        <v>23</v>
      </c>
      <c r="O183" s="83">
        <v>28.5</v>
      </c>
      <c r="P183" s="84"/>
      <c r="Q183" s="492">
        <v>2953.0650000000001</v>
      </c>
      <c r="R183" s="83">
        <v>1</v>
      </c>
      <c r="S183" s="86"/>
      <c r="T183" s="87">
        <f t="shared" si="8"/>
        <v>0</v>
      </c>
      <c r="U183" s="88" t="s">
        <v>76</v>
      </c>
      <c r="V183" s="25" t="s">
        <v>32</v>
      </c>
      <c r="W183" s="111"/>
    </row>
    <row r="184" spans="1:23" ht="78" customHeight="1" outlineLevel="1" x14ac:dyDescent="0.2">
      <c r="A184" s="71" t="str">
        <f t="shared" si="7"/>
        <v>Тажин №2тирамису</v>
      </c>
      <c r="B184" s="71">
        <v>787.48</v>
      </c>
      <c r="C184" s="72"/>
      <c r="D184" s="73" t="s">
        <v>615</v>
      </c>
      <c r="E184" s="93" t="s">
        <v>111</v>
      </c>
      <c r="F184" s="74"/>
      <c r="G184" s="75" t="s">
        <v>637</v>
      </c>
      <c r="H184" s="94">
        <v>4600031125367</v>
      </c>
      <c r="I184" s="77" t="s">
        <v>28</v>
      </c>
      <c r="J184" s="78" t="s">
        <v>640</v>
      </c>
      <c r="K184" s="79" t="s">
        <v>641</v>
      </c>
      <c r="L184" s="80"/>
      <c r="M184" s="81">
        <v>1</v>
      </c>
      <c r="N184" s="82">
        <v>17.5</v>
      </c>
      <c r="O184" s="83">
        <v>22</v>
      </c>
      <c r="P184" s="84" t="s">
        <v>642</v>
      </c>
      <c r="Q184" s="492">
        <v>1181.22</v>
      </c>
      <c r="R184" s="83">
        <v>2</v>
      </c>
      <c r="S184" s="86"/>
      <c r="T184" s="87">
        <f t="shared" si="8"/>
        <v>0</v>
      </c>
      <c r="U184" s="88" t="s">
        <v>43</v>
      </c>
      <c r="V184" s="25" t="s">
        <v>32</v>
      </c>
      <c r="W184" s="111"/>
    </row>
    <row r="185" spans="1:23" ht="78" customHeight="1" outlineLevel="1" x14ac:dyDescent="0.2">
      <c r="A185" s="71" t="str">
        <f t="shared" si="7"/>
        <v>Тажин №3тирамису</v>
      </c>
      <c r="B185" s="71">
        <v>268.47000000000003</v>
      </c>
      <c r="C185" s="72"/>
      <c r="D185" s="73" t="s">
        <v>615</v>
      </c>
      <c r="E185" s="74"/>
      <c r="F185" s="74"/>
      <c r="G185" s="75" t="s">
        <v>637</v>
      </c>
      <c r="H185" s="94">
        <v>4600031125381</v>
      </c>
      <c r="I185" s="77" t="s">
        <v>28</v>
      </c>
      <c r="J185" s="78" t="s">
        <v>643</v>
      </c>
      <c r="K185" s="79" t="s">
        <v>644</v>
      </c>
      <c r="L185" s="80"/>
      <c r="M185" s="81">
        <v>0.5</v>
      </c>
      <c r="N185" s="82">
        <v>15</v>
      </c>
      <c r="O185" s="83">
        <v>18</v>
      </c>
      <c r="P185" s="84"/>
      <c r="Q185" s="492">
        <v>402.70499999999998</v>
      </c>
      <c r="R185" s="83">
        <v>2</v>
      </c>
      <c r="S185" s="86"/>
      <c r="T185" s="87">
        <f t="shared" si="8"/>
        <v>0</v>
      </c>
      <c r="U185" s="88" t="s">
        <v>31</v>
      </c>
      <c r="V185" s="25" t="s">
        <v>32</v>
      </c>
      <c r="W185" s="111"/>
    </row>
    <row r="186" spans="1:23" s="71" customFormat="1" ht="78" customHeight="1" outlineLevel="1" x14ac:dyDescent="0.2">
      <c r="A186" s="71" t="str">
        <f t="shared" si="7"/>
        <v>Набор для холодца Русскийтирамису</v>
      </c>
      <c r="B186" s="71">
        <v>412.49</v>
      </c>
      <c r="C186" s="72"/>
      <c r="D186" s="73" t="s">
        <v>615</v>
      </c>
      <c r="E186" s="74"/>
      <c r="F186" s="74"/>
      <c r="G186" s="75" t="s">
        <v>106</v>
      </c>
      <c r="H186" s="94">
        <v>4600031124698</v>
      </c>
      <c r="I186" s="77" t="s">
        <v>28</v>
      </c>
      <c r="J186" s="78" t="s">
        <v>645</v>
      </c>
      <c r="K186" s="79" t="s">
        <v>109</v>
      </c>
      <c r="L186" s="80"/>
      <c r="M186" s="81">
        <v>2.7</v>
      </c>
      <c r="N186" s="82">
        <v>23</v>
      </c>
      <c r="O186" s="83">
        <v>16.5</v>
      </c>
      <c r="P186" s="84" t="s">
        <v>110</v>
      </c>
      <c r="Q186" s="492">
        <v>618.73500000000001</v>
      </c>
      <c r="R186" s="83">
        <v>4</v>
      </c>
      <c r="S186" s="86"/>
      <c r="T186" s="87">
        <f t="shared" si="8"/>
        <v>0</v>
      </c>
      <c r="U186" s="88" t="s">
        <v>76</v>
      </c>
      <c r="V186" s="25" t="s">
        <v>32</v>
      </c>
      <c r="W186" s="111"/>
    </row>
    <row r="187" spans="1:23" s="71" customFormat="1" ht="78" customHeight="1" outlineLevel="1" x14ac:dyDescent="0.2">
      <c r="A187" s="71" t="str">
        <f t="shared" si="7"/>
        <v>Кокотница Новаруссатирамису</v>
      </c>
      <c r="B187" s="71">
        <v>85.23</v>
      </c>
      <c r="C187" s="72"/>
      <c r="D187" s="73" t="s">
        <v>615</v>
      </c>
      <c r="E187" s="74"/>
      <c r="F187" s="74"/>
      <c r="G187" s="75" t="s">
        <v>646</v>
      </c>
      <c r="H187" s="94">
        <v>4600031122304</v>
      </c>
      <c r="I187" s="77" t="s">
        <v>28</v>
      </c>
      <c r="J187" s="78" t="s">
        <v>647</v>
      </c>
      <c r="K187" s="79" t="s">
        <v>537</v>
      </c>
      <c r="L187" s="80"/>
      <c r="M187" s="81">
        <v>0.25</v>
      </c>
      <c r="N187" s="82">
        <v>7</v>
      </c>
      <c r="O187" s="83">
        <v>9</v>
      </c>
      <c r="P187" s="84"/>
      <c r="Q187" s="492">
        <v>127.845</v>
      </c>
      <c r="R187" s="83" t="s">
        <v>538</v>
      </c>
      <c r="S187" s="86"/>
      <c r="T187" s="87">
        <f t="shared" si="8"/>
        <v>0</v>
      </c>
      <c r="U187" s="88" t="s">
        <v>539</v>
      </c>
      <c r="V187" s="25" t="s">
        <v>32</v>
      </c>
      <c r="W187" s="111"/>
    </row>
    <row r="188" spans="1:23" s="71" customFormat="1" ht="78" customHeight="1" outlineLevel="1" x14ac:dyDescent="0.2">
      <c r="A188" s="71" t="str">
        <f t="shared" si="7"/>
        <v>Набор посуды Престиж №2тирамису</v>
      </c>
      <c r="B188" s="71">
        <v>662.78</v>
      </c>
      <c r="C188" s="72"/>
      <c r="D188" s="73" t="s">
        <v>615</v>
      </c>
      <c r="E188" s="93" t="s">
        <v>111</v>
      </c>
      <c r="F188" s="74"/>
      <c r="G188" s="75" t="s">
        <v>480</v>
      </c>
      <c r="H188" s="94">
        <v>4600031125312</v>
      </c>
      <c r="I188" s="77" t="s">
        <v>28</v>
      </c>
      <c r="J188" s="78" t="s">
        <v>648</v>
      </c>
      <c r="K188" s="79" t="s">
        <v>649</v>
      </c>
      <c r="L188" s="80"/>
      <c r="M188" s="81" t="s">
        <v>650</v>
      </c>
      <c r="N188" s="82">
        <v>10</v>
      </c>
      <c r="O188" s="83" t="s">
        <v>651</v>
      </c>
      <c r="P188" s="84" t="s">
        <v>652</v>
      </c>
      <c r="Q188" s="492">
        <v>994.17</v>
      </c>
      <c r="R188" s="83">
        <v>4</v>
      </c>
      <c r="S188" s="86"/>
      <c r="T188" s="87">
        <f t="shared" si="8"/>
        <v>0</v>
      </c>
      <c r="U188" s="88" t="s">
        <v>120</v>
      </c>
      <c r="V188" s="25" t="s">
        <v>32</v>
      </c>
      <c r="W188" s="111"/>
    </row>
    <row r="189" spans="1:23" ht="78" customHeight="1" outlineLevel="1" x14ac:dyDescent="0.2">
      <c r="A189" s="71" t="str">
        <f t="shared" si="7"/>
        <v>Судок для запекания Русскийтирамису</v>
      </c>
      <c r="B189" s="71">
        <v>109.31</v>
      </c>
      <c r="C189" s="72"/>
      <c r="D189" s="73" t="s">
        <v>615</v>
      </c>
      <c r="E189" s="74"/>
      <c r="F189" s="74"/>
      <c r="G189" s="75" t="s">
        <v>498</v>
      </c>
      <c r="H189" s="94">
        <v>4600031123974</v>
      </c>
      <c r="I189" s="77" t="s">
        <v>28</v>
      </c>
      <c r="J189" s="78" t="s">
        <v>653</v>
      </c>
      <c r="K189" s="79" t="s">
        <v>513</v>
      </c>
      <c r="L189" s="80"/>
      <c r="M189" s="81">
        <v>0.9</v>
      </c>
      <c r="N189" s="82">
        <v>6.5</v>
      </c>
      <c r="O189" s="83">
        <v>16.5</v>
      </c>
      <c r="P189" s="84"/>
      <c r="Q189" s="492">
        <v>163.965</v>
      </c>
      <c r="R189" s="83">
        <v>12</v>
      </c>
      <c r="S189" s="86"/>
      <c r="T189" s="87">
        <f t="shared" si="8"/>
        <v>0</v>
      </c>
      <c r="U189" s="88" t="s">
        <v>76</v>
      </c>
      <c r="V189" s="25" t="s">
        <v>32</v>
      </c>
      <c r="W189" s="111"/>
    </row>
    <row r="190" spans="1:23" s="71" customFormat="1" ht="78" customHeight="1" outlineLevel="1" x14ac:dyDescent="0.2">
      <c r="A190" s="71" t="str">
        <f t="shared" si="7"/>
        <v>Супник Новарусса №2тирамису</v>
      </c>
      <c r="B190" s="71">
        <v>446.04</v>
      </c>
      <c r="C190" s="72"/>
      <c r="D190" s="73" t="s">
        <v>615</v>
      </c>
      <c r="E190" s="74"/>
      <c r="F190" s="74"/>
      <c r="G190" s="75" t="s">
        <v>276</v>
      </c>
      <c r="H190" s="94">
        <v>4600031124261</v>
      </c>
      <c r="I190" s="77" t="s">
        <v>28</v>
      </c>
      <c r="J190" s="78" t="s">
        <v>654</v>
      </c>
      <c r="K190" s="79" t="s">
        <v>282</v>
      </c>
      <c r="L190" s="80"/>
      <c r="M190" s="81">
        <v>2.7</v>
      </c>
      <c r="N190" s="82">
        <v>17</v>
      </c>
      <c r="O190" s="83">
        <v>22</v>
      </c>
      <c r="P190" s="84"/>
      <c r="Q190" s="492">
        <v>669.06</v>
      </c>
      <c r="R190" s="83">
        <v>2</v>
      </c>
      <c r="S190" s="86"/>
      <c r="T190" s="87">
        <f t="shared" si="8"/>
        <v>0</v>
      </c>
      <c r="U190" s="88" t="s">
        <v>43</v>
      </c>
      <c r="V190" s="25" t="s">
        <v>32</v>
      </c>
      <c r="W190" s="111"/>
    </row>
    <row r="191" spans="1:23" s="71" customFormat="1" ht="78" customHeight="1" outlineLevel="1" x14ac:dyDescent="0.2">
      <c r="A191" s="71" t="str">
        <f t="shared" si="7"/>
        <v>Бокал барный №1тирамису</v>
      </c>
      <c r="B191" s="71">
        <v>144.37</v>
      </c>
      <c r="C191" s="72"/>
      <c r="D191" s="73" t="s">
        <v>615</v>
      </c>
      <c r="E191" s="74"/>
      <c r="F191" s="74"/>
      <c r="G191" s="75" t="s">
        <v>205</v>
      </c>
      <c r="H191" s="94">
        <v>4600031122199</v>
      </c>
      <c r="I191" s="77" t="s">
        <v>28</v>
      </c>
      <c r="J191" s="78" t="s">
        <v>655</v>
      </c>
      <c r="K191" s="79" t="s">
        <v>656</v>
      </c>
      <c r="L191" s="80"/>
      <c r="M191" s="81">
        <v>0.2</v>
      </c>
      <c r="N191" s="82">
        <v>13</v>
      </c>
      <c r="O191" s="83">
        <v>8.5</v>
      </c>
      <c r="P191" s="84"/>
      <c r="Q191" s="492">
        <v>216.55500000000001</v>
      </c>
      <c r="R191" s="83">
        <v>10</v>
      </c>
      <c r="S191" s="86"/>
      <c r="T191" s="87">
        <f t="shared" si="8"/>
        <v>0</v>
      </c>
      <c r="U191" s="88" t="s">
        <v>31</v>
      </c>
      <c r="V191" s="25"/>
      <c r="W191" s="111"/>
    </row>
    <row r="192" spans="1:23" ht="78" customHeight="1" outlineLevel="1" x14ac:dyDescent="0.2">
      <c r="A192" s="71" t="str">
        <f t="shared" si="7"/>
        <v>Вазон-стакантирамису</v>
      </c>
      <c r="B192" s="71">
        <v>153.19999999999999</v>
      </c>
      <c r="C192" s="72"/>
      <c r="D192" s="73" t="s">
        <v>615</v>
      </c>
      <c r="E192" s="74"/>
      <c r="F192" s="74"/>
      <c r="G192" s="75" t="s">
        <v>216</v>
      </c>
      <c r="H192" s="94">
        <v>4600031122403</v>
      </c>
      <c r="I192" s="77" t="s">
        <v>28</v>
      </c>
      <c r="J192" s="78" t="s">
        <v>657</v>
      </c>
      <c r="K192" s="79" t="s">
        <v>219</v>
      </c>
      <c r="L192" s="80"/>
      <c r="M192" s="81">
        <v>0.4</v>
      </c>
      <c r="N192" s="82">
        <v>14.5</v>
      </c>
      <c r="O192" s="83">
        <v>7.5</v>
      </c>
      <c r="P192" s="84"/>
      <c r="Q192" s="492">
        <v>229.8</v>
      </c>
      <c r="R192" s="83">
        <v>12</v>
      </c>
      <c r="S192" s="101"/>
      <c r="T192" s="87">
        <f t="shared" si="8"/>
        <v>0</v>
      </c>
      <c r="U192" s="88" t="s">
        <v>31</v>
      </c>
      <c r="V192" s="25" t="s">
        <v>32</v>
      </c>
      <c r="W192" s="111"/>
    </row>
    <row r="193" spans="1:23" ht="78" customHeight="1" outlineLevel="1" x14ac:dyDescent="0.2">
      <c r="A193" s="71" t="str">
        <f t="shared" si="7"/>
        <v>Графин для напитков Княжескийтирамису</v>
      </c>
      <c r="B193" s="71">
        <v>371.25</v>
      </c>
      <c r="C193" s="72"/>
      <c r="D193" s="73" t="s">
        <v>615</v>
      </c>
      <c r="E193" s="74"/>
      <c r="F193" s="74"/>
      <c r="G193" s="75" t="s">
        <v>551</v>
      </c>
      <c r="H193" s="94">
        <v>4600031122168</v>
      </c>
      <c r="I193" s="77" t="s">
        <v>28</v>
      </c>
      <c r="J193" s="78" t="s">
        <v>658</v>
      </c>
      <c r="K193" s="79" t="s">
        <v>659</v>
      </c>
      <c r="L193" s="80"/>
      <c r="M193" s="81">
        <v>2.4</v>
      </c>
      <c r="N193" s="82">
        <v>26</v>
      </c>
      <c r="O193" s="83">
        <v>18</v>
      </c>
      <c r="P193" s="90"/>
      <c r="Q193" s="492">
        <v>556.875</v>
      </c>
      <c r="R193" s="83">
        <v>4</v>
      </c>
      <c r="S193" s="113"/>
      <c r="T193" s="87">
        <f t="shared" si="8"/>
        <v>0</v>
      </c>
      <c r="U193" s="88" t="s">
        <v>76</v>
      </c>
      <c r="V193" s="25"/>
      <c r="W193" s="111"/>
    </row>
    <row r="194" spans="1:23" ht="78" customHeight="1" outlineLevel="1" x14ac:dyDescent="0.2">
      <c r="A194" s="71" t="str">
        <f t="shared" si="7"/>
        <v>Сахарница Ностальгия кофейнаятирамису</v>
      </c>
      <c r="B194" s="71">
        <v>128.44</v>
      </c>
      <c r="C194" s="72"/>
      <c r="D194" s="73" t="s">
        <v>615</v>
      </c>
      <c r="E194" s="74"/>
      <c r="F194" s="74"/>
      <c r="G194" s="75" t="s">
        <v>257</v>
      </c>
      <c r="H194" s="94">
        <v>4600031125336</v>
      </c>
      <c r="I194" s="77" t="s">
        <v>28</v>
      </c>
      <c r="J194" s="78" t="s">
        <v>660</v>
      </c>
      <c r="K194" s="79" t="s">
        <v>266</v>
      </c>
      <c r="L194" s="80"/>
      <c r="M194" s="81">
        <v>0.2</v>
      </c>
      <c r="N194" s="82">
        <v>9</v>
      </c>
      <c r="O194" s="83">
        <v>9</v>
      </c>
      <c r="P194" s="84" t="s">
        <v>252</v>
      </c>
      <c r="Q194" s="492">
        <v>192.66</v>
      </c>
      <c r="R194" s="83">
        <v>8</v>
      </c>
      <c r="S194" s="101"/>
      <c r="T194" s="87">
        <f t="shared" si="8"/>
        <v>0</v>
      </c>
      <c r="U194" s="88" t="s">
        <v>31</v>
      </c>
      <c r="V194" s="25"/>
      <c r="W194" s="111"/>
    </row>
    <row r="195" spans="1:23" s="71" customFormat="1" ht="78" customHeight="1" outlineLevel="1" x14ac:dyDescent="0.2">
      <c r="A195" s="71" t="str">
        <f t="shared" si="7"/>
        <v>Сахарница Элеганттирамису</v>
      </c>
      <c r="B195" s="71">
        <v>138.59</v>
      </c>
      <c r="C195" s="72"/>
      <c r="D195" s="73" t="s">
        <v>615</v>
      </c>
      <c r="E195" s="74"/>
      <c r="F195" s="74"/>
      <c r="G195" s="75" t="s">
        <v>257</v>
      </c>
      <c r="H195" s="94">
        <v>4600031122250</v>
      </c>
      <c r="I195" s="77" t="s">
        <v>28</v>
      </c>
      <c r="J195" s="78" t="s">
        <v>661</v>
      </c>
      <c r="K195" s="79" t="s">
        <v>662</v>
      </c>
      <c r="L195" s="80"/>
      <c r="M195" s="81">
        <v>0.4</v>
      </c>
      <c r="N195" s="82">
        <v>13</v>
      </c>
      <c r="O195" s="83">
        <v>10</v>
      </c>
      <c r="P195" s="84"/>
      <c r="Q195" s="492">
        <v>207.88499999999999</v>
      </c>
      <c r="R195" s="83">
        <v>6</v>
      </c>
      <c r="S195" s="86"/>
      <c r="T195" s="87">
        <f t="shared" si="8"/>
        <v>0</v>
      </c>
      <c r="U195" s="88" t="s">
        <v>31</v>
      </c>
      <c r="V195" s="25"/>
      <c r="W195" s="111"/>
    </row>
    <row r="196" spans="1:23" ht="78" customHeight="1" outlineLevel="1" x14ac:dyDescent="0.2">
      <c r="A196" s="71" t="str">
        <f t="shared" si="7"/>
        <v>Кофейник Ностальгиятирамису</v>
      </c>
      <c r="B196" s="71">
        <v>206.24</v>
      </c>
      <c r="C196" s="72"/>
      <c r="D196" s="73" t="s">
        <v>615</v>
      </c>
      <c r="E196" s="74"/>
      <c r="F196" s="74"/>
      <c r="G196" s="75" t="s">
        <v>253</v>
      </c>
      <c r="H196" s="94">
        <v>4600031125275</v>
      </c>
      <c r="I196" s="77" t="s">
        <v>28</v>
      </c>
      <c r="J196" s="78" t="s">
        <v>663</v>
      </c>
      <c r="K196" s="79" t="s">
        <v>256</v>
      </c>
      <c r="L196" s="80"/>
      <c r="M196" s="81">
        <v>0.7</v>
      </c>
      <c r="N196" s="82">
        <v>16</v>
      </c>
      <c r="O196" s="83">
        <v>12</v>
      </c>
      <c r="P196" s="84" t="s">
        <v>252</v>
      </c>
      <c r="Q196" s="492">
        <v>309.36</v>
      </c>
      <c r="R196" s="83">
        <v>5</v>
      </c>
      <c r="S196" s="101"/>
      <c r="T196" s="87">
        <f t="shared" si="8"/>
        <v>0</v>
      </c>
      <c r="U196" s="88" t="s">
        <v>31</v>
      </c>
      <c r="V196" s="25"/>
      <c r="W196" s="111"/>
    </row>
    <row r="197" spans="1:23" s="71" customFormat="1" ht="78" customHeight="1" outlineLevel="1" x14ac:dyDescent="0.2">
      <c r="A197" s="71" t="str">
        <f t="shared" si="7"/>
        <v>Сервиз кофейный Ностальгиятирамису</v>
      </c>
      <c r="B197" s="71">
        <v>920.59</v>
      </c>
      <c r="C197" s="72"/>
      <c r="D197" s="73" t="s">
        <v>615</v>
      </c>
      <c r="E197" s="74"/>
      <c r="F197" s="74"/>
      <c r="G197" s="75" t="s">
        <v>228</v>
      </c>
      <c r="H197" s="94">
        <v>4600031125343</v>
      </c>
      <c r="I197" s="77" t="s">
        <v>28</v>
      </c>
      <c r="J197" s="78" t="s">
        <v>664</v>
      </c>
      <c r="K197" s="79" t="s">
        <v>239</v>
      </c>
      <c r="L197" s="80"/>
      <c r="M197" s="81"/>
      <c r="N197" s="82"/>
      <c r="O197" s="83"/>
      <c r="P197" s="90" t="s">
        <v>240</v>
      </c>
      <c r="Q197" s="492">
        <v>1380.885</v>
      </c>
      <c r="R197" s="83">
        <v>1</v>
      </c>
      <c r="S197" s="86"/>
      <c r="T197" s="87">
        <f t="shared" si="8"/>
        <v>0</v>
      </c>
      <c r="U197" s="88" t="s">
        <v>31</v>
      </c>
      <c r="V197" s="25"/>
      <c r="W197" s="111"/>
    </row>
    <row r="198" spans="1:23" s="71" customFormat="1" ht="78" customHeight="1" outlineLevel="1" x14ac:dyDescent="0.2">
      <c r="A198" s="71" t="str">
        <f t="shared" si="7"/>
        <v>Сервиз чайный Элеганттирамису</v>
      </c>
      <c r="B198" s="71">
        <v>1381.32</v>
      </c>
      <c r="C198" s="72"/>
      <c r="D198" s="73" t="s">
        <v>615</v>
      </c>
      <c r="E198" s="74"/>
      <c r="F198" s="74"/>
      <c r="G198" s="75" t="s">
        <v>228</v>
      </c>
      <c r="H198" s="94">
        <v>4600031122410</v>
      </c>
      <c r="I198" s="77" t="s">
        <v>28</v>
      </c>
      <c r="J198" s="78" t="s">
        <v>665</v>
      </c>
      <c r="K198" s="79" t="s">
        <v>666</v>
      </c>
      <c r="L198" s="80"/>
      <c r="M198" s="81"/>
      <c r="N198" s="82"/>
      <c r="O198" s="83"/>
      <c r="P198" s="90" t="s">
        <v>667</v>
      </c>
      <c r="Q198" s="492">
        <v>2071.98</v>
      </c>
      <c r="R198" s="83">
        <v>1</v>
      </c>
      <c r="S198" s="86"/>
      <c r="T198" s="87">
        <f t="shared" si="8"/>
        <v>0</v>
      </c>
      <c r="U198" s="88" t="s">
        <v>43</v>
      </c>
      <c r="V198" s="25"/>
      <c r="W198" s="111"/>
    </row>
    <row r="199" spans="1:23" ht="78" customHeight="1" outlineLevel="1" x14ac:dyDescent="0.2">
      <c r="A199" s="71" t="str">
        <f>CONCATENATE(K199,D199)</f>
        <v>Чайник Кроха среднийтирамису</v>
      </c>
      <c r="B199" s="71">
        <v>196.41</v>
      </c>
      <c r="C199" s="72"/>
      <c r="D199" s="73" t="s">
        <v>615</v>
      </c>
      <c r="E199" s="74"/>
      <c r="F199" s="74"/>
      <c r="G199" s="75" t="s">
        <v>245</v>
      </c>
      <c r="H199" s="94">
        <v>4600031121994</v>
      </c>
      <c r="I199" s="77" t="s">
        <v>28</v>
      </c>
      <c r="J199" s="78" t="s">
        <v>668</v>
      </c>
      <c r="K199" s="79" t="s">
        <v>248</v>
      </c>
      <c r="L199" s="80"/>
      <c r="M199" s="81">
        <v>0.7</v>
      </c>
      <c r="N199" s="82">
        <v>13</v>
      </c>
      <c r="O199" s="83">
        <v>14</v>
      </c>
      <c r="P199" s="90"/>
      <c r="Q199" s="492">
        <v>294.61500000000001</v>
      </c>
      <c r="R199" s="83">
        <v>4</v>
      </c>
      <c r="S199" s="113"/>
      <c r="T199" s="87">
        <f>S199*Q199</f>
        <v>0</v>
      </c>
      <c r="U199" s="88" t="s">
        <v>31</v>
      </c>
      <c r="V199" s="25"/>
      <c r="W199" s="111"/>
    </row>
    <row r="200" spans="1:23" ht="78" customHeight="1" outlineLevel="1" x14ac:dyDescent="0.2">
      <c r="A200" s="71" t="str">
        <f>CONCATENATE(K200,D200)</f>
        <v>Чайник Кроха младшийтирамису</v>
      </c>
      <c r="B200" s="71">
        <v>173.79</v>
      </c>
      <c r="C200" s="72"/>
      <c r="D200" s="73" t="s">
        <v>615</v>
      </c>
      <c r="E200" s="74"/>
      <c r="F200" s="74"/>
      <c r="G200" s="75" t="s">
        <v>245</v>
      </c>
      <c r="H200" s="94">
        <v>4600031123981</v>
      </c>
      <c r="I200" s="77" t="s">
        <v>28</v>
      </c>
      <c r="J200" s="78" t="s">
        <v>669</v>
      </c>
      <c r="K200" s="79" t="s">
        <v>670</v>
      </c>
      <c r="L200" s="80"/>
      <c r="M200" s="81">
        <v>0.4</v>
      </c>
      <c r="N200" s="82">
        <v>10.5</v>
      </c>
      <c r="O200" s="83">
        <v>12</v>
      </c>
      <c r="P200" s="90"/>
      <c r="Q200" s="492">
        <v>260.685</v>
      </c>
      <c r="R200" s="83">
        <v>6</v>
      </c>
      <c r="S200" s="113"/>
      <c r="T200" s="87">
        <f>S200*Q200</f>
        <v>0</v>
      </c>
      <c r="U200" s="88" t="s">
        <v>31</v>
      </c>
      <c r="V200" s="25"/>
      <c r="W200" s="111"/>
    </row>
    <row r="201" spans="1:23" s="71" customFormat="1" ht="78" customHeight="1" outlineLevel="1" x14ac:dyDescent="0.2">
      <c r="A201" s="71" t="str">
        <f>CONCATENATE(K201,D201)</f>
        <v>Чайник Элеганттирамису</v>
      </c>
      <c r="B201" s="71">
        <v>315.41000000000003</v>
      </c>
      <c r="C201" s="72"/>
      <c r="D201" s="73" t="s">
        <v>615</v>
      </c>
      <c r="E201" s="74"/>
      <c r="F201" s="74"/>
      <c r="G201" s="75" t="s">
        <v>245</v>
      </c>
      <c r="H201" s="94">
        <v>4600031122212</v>
      </c>
      <c r="I201" s="77" t="s">
        <v>28</v>
      </c>
      <c r="J201" s="78" t="s">
        <v>671</v>
      </c>
      <c r="K201" s="79" t="s">
        <v>672</v>
      </c>
      <c r="L201" s="80"/>
      <c r="M201" s="81">
        <v>1.2</v>
      </c>
      <c r="N201" s="82">
        <v>16.5</v>
      </c>
      <c r="O201" s="83">
        <v>14</v>
      </c>
      <c r="P201" s="84" t="s">
        <v>673</v>
      </c>
      <c r="Q201" s="492">
        <v>473.11500000000001</v>
      </c>
      <c r="R201" s="83">
        <v>5</v>
      </c>
      <c r="S201" s="86"/>
      <c r="T201" s="87">
        <f>S201*Q201</f>
        <v>0</v>
      </c>
      <c r="U201" s="88" t="s">
        <v>43</v>
      </c>
      <c r="V201" s="25"/>
      <c r="W201" s="111"/>
    </row>
    <row r="202" spans="1:23" s="71" customFormat="1" ht="78" customHeight="1" outlineLevel="1" x14ac:dyDescent="0.2">
      <c r="A202" s="71" t="str">
        <f t="shared" si="7"/>
        <v>Кувшин для водытирамису</v>
      </c>
      <c r="B202" s="71">
        <v>238.07</v>
      </c>
      <c r="C202" s="72"/>
      <c r="D202" s="73" t="s">
        <v>615</v>
      </c>
      <c r="E202" s="74"/>
      <c r="F202" s="74"/>
      <c r="G202" s="75" t="s">
        <v>568</v>
      </c>
      <c r="H202" s="94">
        <v>4600031122151</v>
      </c>
      <c r="I202" s="77" t="s">
        <v>28</v>
      </c>
      <c r="J202" s="78" t="s">
        <v>674</v>
      </c>
      <c r="K202" s="79" t="s">
        <v>580</v>
      </c>
      <c r="L202" s="80"/>
      <c r="M202" s="81">
        <v>1.7</v>
      </c>
      <c r="N202" s="82">
        <v>20.5</v>
      </c>
      <c r="O202" s="83">
        <v>15</v>
      </c>
      <c r="P202" s="84"/>
      <c r="Q202" s="492">
        <v>357.10500000000002</v>
      </c>
      <c r="R202" s="83">
        <v>6</v>
      </c>
      <c r="S202" s="86"/>
      <c r="T202" s="87">
        <f t="shared" si="8"/>
        <v>0</v>
      </c>
      <c r="U202" s="88" t="s">
        <v>43</v>
      </c>
      <c r="V202" s="25"/>
      <c r="W202" s="111"/>
    </row>
    <row r="203" spans="1:23" ht="78" customHeight="1" outlineLevel="1" x14ac:dyDescent="0.2">
      <c r="A203" s="71" t="str">
        <f t="shared" si="7"/>
        <v>Кувшин Чижиктирамису</v>
      </c>
      <c r="B203" s="71">
        <v>206.24</v>
      </c>
      <c r="C203" s="72"/>
      <c r="D203" s="73" t="s">
        <v>615</v>
      </c>
      <c r="E203" s="74"/>
      <c r="F203" s="74"/>
      <c r="G203" s="75" t="s">
        <v>568</v>
      </c>
      <c r="H203" s="94">
        <v>4600031125282</v>
      </c>
      <c r="I203" s="77" t="s">
        <v>28</v>
      </c>
      <c r="J203" s="78" t="s">
        <v>675</v>
      </c>
      <c r="K203" s="79" t="s">
        <v>676</v>
      </c>
      <c r="L203" s="80"/>
      <c r="M203" s="81">
        <v>1</v>
      </c>
      <c r="N203" s="82">
        <v>12.5</v>
      </c>
      <c r="O203" s="83">
        <v>12.5</v>
      </c>
      <c r="P203" s="90"/>
      <c r="Q203" s="492">
        <v>309.36</v>
      </c>
      <c r="R203" s="83">
        <v>6</v>
      </c>
      <c r="S203" s="113"/>
      <c r="T203" s="87">
        <f t="shared" si="8"/>
        <v>0</v>
      </c>
      <c r="U203" s="88" t="s">
        <v>43</v>
      </c>
      <c r="V203" s="25"/>
      <c r="W203" s="111"/>
    </row>
    <row r="204" spans="1:23" s="71" customFormat="1" ht="78" customHeight="1" outlineLevel="1" x14ac:dyDescent="0.2">
      <c r="A204" s="71" t="str">
        <f t="shared" si="7"/>
        <v>Чашка Ностальгия №2тирамису</v>
      </c>
      <c r="B204" s="71">
        <v>57.82</v>
      </c>
      <c r="C204" s="72"/>
      <c r="D204" s="73" t="s">
        <v>615</v>
      </c>
      <c r="E204" s="74"/>
      <c r="F204" s="74"/>
      <c r="G204" s="75" t="s">
        <v>144</v>
      </c>
      <c r="H204" s="94">
        <v>4600031125374</v>
      </c>
      <c r="I204" s="77" t="s">
        <v>28</v>
      </c>
      <c r="J204" s="78" t="s">
        <v>677</v>
      </c>
      <c r="K204" s="79" t="s">
        <v>185</v>
      </c>
      <c r="L204" s="80"/>
      <c r="M204" s="81">
        <v>0.2</v>
      </c>
      <c r="N204" s="82">
        <v>7</v>
      </c>
      <c r="O204" s="83">
        <v>8</v>
      </c>
      <c r="P204" s="90" t="s">
        <v>182</v>
      </c>
      <c r="Q204" s="492">
        <v>86.73</v>
      </c>
      <c r="R204" s="83">
        <v>18</v>
      </c>
      <c r="S204" s="86"/>
      <c r="T204" s="87">
        <f t="shared" si="8"/>
        <v>0</v>
      </c>
      <c r="U204" s="88" t="s">
        <v>31</v>
      </c>
      <c r="V204" s="25"/>
      <c r="W204" s="111"/>
    </row>
    <row r="205" spans="1:23" s="71" customFormat="1" ht="78" customHeight="1" outlineLevel="1" x14ac:dyDescent="0.2">
      <c r="A205" s="71" t="str">
        <f t="shared" si="7"/>
        <v>Чашка Ностальгия №2 с блюдцем тирамису</v>
      </c>
      <c r="B205" s="71">
        <v>97.65</v>
      </c>
      <c r="C205" s="72"/>
      <c r="D205" s="73" t="s">
        <v>615</v>
      </c>
      <c r="E205" s="74"/>
      <c r="F205" s="74"/>
      <c r="G205" s="75" t="s">
        <v>144</v>
      </c>
      <c r="H205" s="94">
        <v>4600031125398</v>
      </c>
      <c r="I205" s="77" t="s">
        <v>28</v>
      </c>
      <c r="J205" s="78" t="s">
        <v>678</v>
      </c>
      <c r="K205" s="79" t="s">
        <v>196</v>
      </c>
      <c r="L205" s="80"/>
      <c r="M205" s="81">
        <v>0.2</v>
      </c>
      <c r="N205" s="82">
        <v>7</v>
      </c>
      <c r="O205" s="83" t="s">
        <v>197</v>
      </c>
      <c r="P205" s="90" t="s">
        <v>182</v>
      </c>
      <c r="Q205" s="492">
        <v>146.47499999999999</v>
      </c>
      <c r="R205" s="83">
        <v>12</v>
      </c>
      <c r="S205" s="86"/>
      <c r="T205" s="87">
        <f t="shared" si="8"/>
        <v>0</v>
      </c>
      <c r="U205" s="88" t="s">
        <v>31</v>
      </c>
      <c r="V205" s="25"/>
      <c r="W205" s="111"/>
    </row>
    <row r="206" spans="1:23" s="71" customFormat="1" ht="78" customHeight="1" outlineLevel="1" x14ac:dyDescent="0.2">
      <c r="A206" s="71" t="str">
        <f t="shared" si="7"/>
        <v>Чашка Чайнаятирамису</v>
      </c>
      <c r="B206" s="71">
        <v>85.68</v>
      </c>
      <c r="C206" s="72"/>
      <c r="D206" s="73" t="s">
        <v>615</v>
      </c>
      <c r="E206" s="74"/>
      <c r="F206" s="74"/>
      <c r="G206" s="75" t="s">
        <v>144</v>
      </c>
      <c r="H206" s="94">
        <v>4600031125404</v>
      </c>
      <c r="I206" s="77" t="s">
        <v>28</v>
      </c>
      <c r="J206" s="78" t="s">
        <v>679</v>
      </c>
      <c r="K206" s="79" t="s">
        <v>680</v>
      </c>
      <c r="L206" s="80"/>
      <c r="M206" s="81">
        <v>0.5</v>
      </c>
      <c r="N206" s="82">
        <v>7.5</v>
      </c>
      <c r="O206" s="83">
        <v>12</v>
      </c>
      <c r="P206" s="84"/>
      <c r="Q206" s="492">
        <v>128.52000000000001</v>
      </c>
      <c r="R206" s="83">
        <v>12</v>
      </c>
      <c r="S206" s="86"/>
      <c r="T206" s="87">
        <f t="shared" si="8"/>
        <v>0</v>
      </c>
      <c r="U206" s="88" t="s">
        <v>681</v>
      </c>
      <c r="V206" s="25"/>
      <c r="W206" s="111"/>
    </row>
    <row r="207" spans="1:23" s="71" customFormat="1" ht="78" customHeight="1" outlineLevel="1" x14ac:dyDescent="0.2">
      <c r="A207" s="71" t="str">
        <f t="shared" si="7"/>
        <v>Чашка Элеганттирамису</v>
      </c>
      <c r="B207" s="71">
        <v>98.77</v>
      </c>
      <c r="C207" s="72"/>
      <c r="D207" s="73" t="s">
        <v>615</v>
      </c>
      <c r="E207" s="74"/>
      <c r="F207" s="74"/>
      <c r="G207" s="75" t="s">
        <v>144</v>
      </c>
      <c r="H207" s="94">
        <v>4600031121864</v>
      </c>
      <c r="I207" s="77" t="s">
        <v>28</v>
      </c>
      <c r="J207" s="78" t="s">
        <v>682</v>
      </c>
      <c r="K207" s="79" t="s">
        <v>683</v>
      </c>
      <c r="L207" s="80"/>
      <c r="M207" s="81">
        <v>0.25</v>
      </c>
      <c r="N207" s="82">
        <v>6.5</v>
      </c>
      <c r="O207" s="83">
        <v>11</v>
      </c>
      <c r="P207" s="90"/>
      <c r="Q207" s="492">
        <v>148.155</v>
      </c>
      <c r="R207" s="83">
        <v>12</v>
      </c>
      <c r="S207" s="86"/>
      <c r="T207" s="87">
        <f t="shared" si="8"/>
        <v>0</v>
      </c>
      <c r="U207" s="88" t="s">
        <v>31</v>
      </c>
      <c r="V207" s="25"/>
      <c r="W207" s="111"/>
    </row>
    <row r="208" spans="1:23" s="71" customFormat="1" ht="78" customHeight="1" outlineLevel="1" x14ac:dyDescent="0.2">
      <c r="A208" s="71" t="str">
        <f t="shared" si="7"/>
        <v>Чашка Элегант с блюдцемтирамису</v>
      </c>
      <c r="B208" s="71">
        <v>154.55000000000001</v>
      </c>
      <c r="C208" s="72"/>
      <c r="D208" s="73" t="s">
        <v>615</v>
      </c>
      <c r="E208" s="74"/>
      <c r="F208" s="74"/>
      <c r="G208" s="75" t="s">
        <v>144</v>
      </c>
      <c r="H208" s="112">
        <v>4600031125411</v>
      </c>
      <c r="I208" s="77" t="s">
        <v>28</v>
      </c>
      <c r="J208" s="78" t="s">
        <v>684</v>
      </c>
      <c r="K208" s="79" t="s">
        <v>685</v>
      </c>
      <c r="L208" s="80"/>
      <c r="M208" s="81">
        <v>0.25</v>
      </c>
      <c r="N208" s="82">
        <v>6.5</v>
      </c>
      <c r="O208" s="83" t="s">
        <v>686</v>
      </c>
      <c r="P208" s="90"/>
      <c r="Q208" s="492">
        <v>231.82499999999999</v>
      </c>
      <c r="R208" s="83">
        <v>12</v>
      </c>
      <c r="S208" s="86"/>
      <c r="T208" s="87">
        <f t="shared" si="8"/>
        <v>0</v>
      </c>
      <c r="U208" s="88" t="s">
        <v>31</v>
      </c>
      <c r="V208" s="25"/>
      <c r="W208" s="111"/>
    </row>
    <row r="209" spans="1:23" s="71" customFormat="1" ht="78" customHeight="1" outlineLevel="1" x14ac:dyDescent="0.2">
      <c r="A209" s="71" t="str">
        <f t="shared" si="7"/>
        <v>Чашка Грациятирамису</v>
      </c>
      <c r="B209" s="71">
        <v>83.24</v>
      </c>
      <c r="C209" s="102" t="s">
        <v>291</v>
      </c>
      <c r="D209" s="73" t="s">
        <v>615</v>
      </c>
      <c r="E209" s="114"/>
      <c r="F209" s="114"/>
      <c r="G209" s="75" t="s">
        <v>144</v>
      </c>
      <c r="H209" s="112">
        <v>4600031123967</v>
      </c>
      <c r="I209" s="77" t="s">
        <v>28</v>
      </c>
      <c r="J209" s="78" t="s">
        <v>687</v>
      </c>
      <c r="K209" s="79" t="s">
        <v>688</v>
      </c>
      <c r="L209" s="80"/>
      <c r="M209" s="81">
        <v>0.35</v>
      </c>
      <c r="N209" s="82">
        <v>11</v>
      </c>
      <c r="O209" s="83">
        <v>8.5</v>
      </c>
      <c r="P209" s="90"/>
      <c r="Q209" s="492">
        <v>124.86</v>
      </c>
      <c r="R209" s="83">
        <v>12</v>
      </c>
      <c r="S209" s="99"/>
      <c r="T209" s="87">
        <f t="shared" si="8"/>
        <v>0</v>
      </c>
      <c r="U209" s="88" t="s">
        <v>36</v>
      </c>
      <c r="V209" s="25" t="s">
        <v>32</v>
      </c>
      <c r="W209" s="111"/>
    </row>
    <row r="210" spans="1:23" s="71" customFormat="1" ht="78" customHeight="1" outlineLevel="1" x14ac:dyDescent="0.2">
      <c r="A210" s="71" t="str">
        <f t="shared" si="7"/>
        <v>Стакан керамический Практичныйтирамису</v>
      </c>
      <c r="B210" s="71">
        <v>66.06</v>
      </c>
      <c r="C210" s="89"/>
      <c r="D210" s="73" t="s">
        <v>615</v>
      </c>
      <c r="E210" s="74"/>
      <c r="F210" s="74"/>
      <c r="G210" s="75" t="s">
        <v>216</v>
      </c>
      <c r="H210" s="94">
        <v>4600031123868</v>
      </c>
      <c r="I210" s="77" t="s">
        <v>28</v>
      </c>
      <c r="J210" s="78" t="s">
        <v>689</v>
      </c>
      <c r="K210" s="79" t="s">
        <v>222</v>
      </c>
      <c r="L210" s="80"/>
      <c r="M210" s="81">
        <v>0.2</v>
      </c>
      <c r="N210" s="82">
        <v>10</v>
      </c>
      <c r="O210" s="83">
        <v>8</v>
      </c>
      <c r="P210" s="90"/>
      <c r="Q210" s="492">
        <v>99.09</v>
      </c>
      <c r="R210" s="83">
        <v>16</v>
      </c>
      <c r="S210" s="99"/>
      <c r="T210" s="100">
        <f t="shared" si="8"/>
        <v>0</v>
      </c>
      <c r="U210" s="88" t="s">
        <v>31</v>
      </c>
      <c r="V210" s="25" t="s">
        <v>32</v>
      </c>
      <c r="W210" s="111"/>
    </row>
    <row r="211" spans="1:23" ht="78" customHeight="1" outlineLevel="1" x14ac:dyDescent="0.2">
      <c r="A211" s="71" t="str">
        <f t="shared" si="7"/>
        <v>Маслёнка Русскаятирамису</v>
      </c>
      <c r="B211" s="71">
        <v>253.13</v>
      </c>
      <c r="C211" s="72"/>
      <c r="D211" s="73" t="s">
        <v>615</v>
      </c>
      <c r="E211" s="74"/>
      <c r="F211" s="74"/>
      <c r="G211" s="75" t="s">
        <v>609</v>
      </c>
      <c r="H211" s="94">
        <v>4600031122144</v>
      </c>
      <c r="I211" s="77" t="s">
        <v>28</v>
      </c>
      <c r="J211" s="78" t="s">
        <v>690</v>
      </c>
      <c r="K211" s="79" t="s">
        <v>612</v>
      </c>
      <c r="L211" s="80"/>
      <c r="M211" s="81"/>
      <c r="N211" s="82">
        <v>8</v>
      </c>
      <c r="O211" s="83" t="s">
        <v>614</v>
      </c>
      <c r="P211" s="90"/>
      <c r="Q211" s="492">
        <v>379.69499999999999</v>
      </c>
      <c r="R211" s="83">
        <v>6</v>
      </c>
      <c r="S211" s="113"/>
      <c r="T211" s="87">
        <f t="shared" si="8"/>
        <v>0</v>
      </c>
      <c r="U211" s="88" t="s">
        <v>36</v>
      </c>
      <c r="V211" s="25"/>
      <c r="W211" s="111"/>
    </row>
    <row r="212" spans="1:23" ht="17.25" customHeight="1" x14ac:dyDescent="0.2">
      <c r="C212" s="115"/>
      <c r="D212" s="70" t="s">
        <v>691</v>
      </c>
      <c r="E212" s="462" t="s">
        <v>692</v>
      </c>
      <c r="F212" s="462"/>
      <c r="G212" s="462"/>
      <c r="H212" s="462"/>
      <c r="I212" s="462"/>
      <c r="J212" s="462"/>
      <c r="K212" s="462"/>
      <c r="L212" s="462"/>
      <c r="M212" s="462"/>
      <c r="N212" s="462"/>
      <c r="O212" s="462"/>
      <c r="P212" s="462"/>
      <c r="Q212" s="462"/>
      <c r="R212" s="462"/>
      <c r="S212" s="462"/>
      <c r="T212" s="462"/>
      <c r="U212" s="463"/>
    </row>
    <row r="213" spans="1:23" ht="78" customHeight="1" outlineLevel="1" x14ac:dyDescent="0.2">
      <c r="A213" s="71" t="str">
        <f>CONCATENATE(K213,D213)</f>
        <v>Банка для хранения Классиканочное солнце</v>
      </c>
      <c r="B213" s="71">
        <v>211.02</v>
      </c>
      <c r="C213" s="72"/>
      <c r="D213" s="116" t="s">
        <v>691</v>
      </c>
      <c r="E213" s="74"/>
      <c r="F213" s="74"/>
      <c r="G213" s="75" t="s">
        <v>292</v>
      </c>
      <c r="H213" s="94" t="s">
        <v>693</v>
      </c>
      <c r="I213" s="77" t="s">
        <v>28</v>
      </c>
      <c r="J213" s="78" t="s">
        <v>694</v>
      </c>
      <c r="K213" s="79" t="s">
        <v>695</v>
      </c>
      <c r="L213" s="80"/>
      <c r="M213" s="81">
        <v>1</v>
      </c>
      <c r="N213" s="82">
        <v>17</v>
      </c>
      <c r="O213" s="83">
        <v>12.5</v>
      </c>
      <c r="P213" s="84" t="s">
        <v>696</v>
      </c>
      <c r="Q213" s="492">
        <v>316.52999999999997</v>
      </c>
      <c r="R213" s="83">
        <v>8</v>
      </c>
      <c r="S213" s="101"/>
      <c r="T213" s="87">
        <f>S213*Q213</f>
        <v>0</v>
      </c>
      <c r="U213" s="88" t="s">
        <v>43</v>
      </c>
      <c r="V213" s="25" t="s">
        <v>32</v>
      </c>
    </row>
    <row r="214" spans="1:23" ht="78" customHeight="1" outlineLevel="1" x14ac:dyDescent="0.2">
      <c r="A214" s="71" t="str">
        <f t="shared" ref="A214:A221" si="9">CONCATENATE(K214,D214)</f>
        <v>Банка для хранения Классиканочное солнце</v>
      </c>
      <c r="B214" s="71">
        <v>211.02</v>
      </c>
      <c r="C214" s="72"/>
      <c r="D214" s="116" t="s">
        <v>691</v>
      </c>
      <c r="E214" s="74"/>
      <c r="F214" s="74"/>
      <c r="G214" s="75" t="s">
        <v>292</v>
      </c>
      <c r="H214" s="94" t="s">
        <v>697</v>
      </c>
      <c r="I214" s="77" t="s">
        <v>28</v>
      </c>
      <c r="J214" s="78" t="s">
        <v>698</v>
      </c>
      <c r="K214" s="79" t="s">
        <v>695</v>
      </c>
      <c r="L214" s="80"/>
      <c r="M214" s="81">
        <v>1</v>
      </c>
      <c r="N214" s="82">
        <v>17</v>
      </c>
      <c r="O214" s="83">
        <v>12.5</v>
      </c>
      <c r="P214" s="84" t="s">
        <v>699</v>
      </c>
      <c r="Q214" s="492">
        <v>316.52999999999997</v>
      </c>
      <c r="R214" s="83">
        <v>8</v>
      </c>
      <c r="S214" s="101"/>
      <c r="T214" s="87">
        <f t="shared" ref="T214:T221" si="10">S214*Q214</f>
        <v>0</v>
      </c>
      <c r="U214" s="88" t="s">
        <v>43</v>
      </c>
      <c r="V214" s="25" t="s">
        <v>32</v>
      </c>
    </row>
    <row r="215" spans="1:23" ht="78" customHeight="1" outlineLevel="1" x14ac:dyDescent="0.2">
      <c r="A215" s="71" t="str">
        <f t="shared" si="9"/>
        <v>Судок для запекания Русскийночное солнце</v>
      </c>
      <c r="B215" s="71">
        <v>89.07</v>
      </c>
      <c r="C215" s="72"/>
      <c r="D215" s="116" t="s">
        <v>691</v>
      </c>
      <c r="E215" s="74"/>
      <c r="F215" s="74"/>
      <c r="G215" s="75" t="s">
        <v>498</v>
      </c>
      <c r="H215" s="94">
        <v>4600031124605</v>
      </c>
      <c r="I215" s="77" t="s">
        <v>28</v>
      </c>
      <c r="J215" s="78" t="s">
        <v>700</v>
      </c>
      <c r="K215" s="79" t="s">
        <v>513</v>
      </c>
      <c r="L215" s="80"/>
      <c r="M215" s="81">
        <v>0.9</v>
      </c>
      <c r="N215" s="82">
        <v>6.5</v>
      </c>
      <c r="O215" s="83">
        <v>16.5</v>
      </c>
      <c r="P215" s="84"/>
      <c r="Q215" s="492">
        <v>133.60499999999999</v>
      </c>
      <c r="R215" s="83">
        <v>12</v>
      </c>
      <c r="S215" s="86"/>
      <c r="T215" s="87">
        <f t="shared" si="10"/>
        <v>0</v>
      </c>
      <c r="U215" s="88" t="s">
        <v>76</v>
      </c>
      <c r="V215" s="25" t="s">
        <v>32</v>
      </c>
    </row>
    <row r="216" spans="1:23" ht="78" customHeight="1" outlineLevel="1" x14ac:dyDescent="0.2">
      <c r="A216" s="71" t="str">
        <f t="shared" si="9"/>
        <v>Горшок для жаркого №10ночное солнце</v>
      </c>
      <c r="B216" s="71">
        <v>173.01</v>
      </c>
      <c r="C216" s="72"/>
      <c r="D216" s="116" t="s">
        <v>691</v>
      </c>
      <c r="E216" s="74"/>
      <c r="F216" s="74"/>
      <c r="G216" s="75" t="s">
        <v>410</v>
      </c>
      <c r="H216" s="94">
        <v>4600031124513</v>
      </c>
      <c r="I216" s="77" t="s">
        <v>28</v>
      </c>
      <c r="J216" s="78" t="s">
        <v>701</v>
      </c>
      <c r="K216" s="79" t="s">
        <v>479</v>
      </c>
      <c r="L216" s="80"/>
      <c r="M216" s="81">
        <v>1.3</v>
      </c>
      <c r="N216" s="82">
        <v>13</v>
      </c>
      <c r="O216" s="83">
        <v>16</v>
      </c>
      <c r="P216" s="84"/>
      <c r="Q216" s="492">
        <v>259.51499999999999</v>
      </c>
      <c r="R216" s="83">
        <v>8</v>
      </c>
      <c r="S216" s="86"/>
      <c r="T216" s="87">
        <f t="shared" si="10"/>
        <v>0</v>
      </c>
      <c r="U216" s="88" t="s">
        <v>76</v>
      </c>
      <c r="V216" s="25" t="s">
        <v>32</v>
      </c>
    </row>
    <row r="217" spans="1:23" s="71" customFormat="1" ht="78" customHeight="1" outlineLevel="1" x14ac:dyDescent="0.2">
      <c r="A217" s="71" t="str">
        <f t="shared" si="9"/>
        <v>Набор для холодца Русскийночное солнце</v>
      </c>
      <c r="B217" s="71">
        <v>336.11</v>
      </c>
      <c r="C217" s="72"/>
      <c r="D217" s="116" t="s">
        <v>691</v>
      </c>
      <c r="E217" s="74"/>
      <c r="F217" s="74"/>
      <c r="G217" s="75" t="s">
        <v>106</v>
      </c>
      <c r="H217" s="94">
        <v>4600031124520</v>
      </c>
      <c r="I217" s="77" t="s">
        <v>28</v>
      </c>
      <c r="J217" s="78" t="s">
        <v>702</v>
      </c>
      <c r="K217" s="79" t="s">
        <v>109</v>
      </c>
      <c r="L217" s="80"/>
      <c r="M217" s="81">
        <v>2.7</v>
      </c>
      <c r="N217" s="82">
        <v>23</v>
      </c>
      <c r="O217" s="83">
        <v>16.5</v>
      </c>
      <c r="P217" s="84" t="s">
        <v>110</v>
      </c>
      <c r="Q217" s="492">
        <v>504.16500000000002</v>
      </c>
      <c r="R217" s="83">
        <v>4</v>
      </c>
      <c r="S217" s="86"/>
      <c r="T217" s="87">
        <f t="shared" si="10"/>
        <v>0</v>
      </c>
      <c r="U217" s="88" t="s">
        <v>76</v>
      </c>
      <c r="V217" s="25" t="s">
        <v>32</v>
      </c>
      <c r="W217"/>
    </row>
    <row r="218" spans="1:23" s="71" customFormat="1" ht="78" customHeight="1" outlineLevel="1" x14ac:dyDescent="0.2">
      <c r="A218" s="71" t="str">
        <f t="shared" si="9"/>
        <v>Салатник Модерн №1ночное солнце</v>
      </c>
      <c r="B218" s="71">
        <v>332.88</v>
      </c>
      <c r="C218" s="72"/>
      <c r="D218" s="116" t="s">
        <v>691</v>
      </c>
      <c r="E218" s="74"/>
      <c r="F218" s="74"/>
      <c r="G218" s="75" t="s">
        <v>60</v>
      </c>
      <c r="H218" s="94">
        <v>4600031124537</v>
      </c>
      <c r="I218" s="77" t="s">
        <v>28</v>
      </c>
      <c r="J218" s="78" t="s">
        <v>703</v>
      </c>
      <c r="K218" s="79" t="s">
        <v>75</v>
      </c>
      <c r="L218" s="80"/>
      <c r="M218" s="81">
        <v>2.5</v>
      </c>
      <c r="N218" s="82">
        <v>8</v>
      </c>
      <c r="O218" s="83">
        <v>28.5</v>
      </c>
      <c r="P218" s="84"/>
      <c r="Q218" s="492">
        <v>499.32</v>
      </c>
      <c r="R218" s="83">
        <v>4</v>
      </c>
      <c r="S218" s="86"/>
      <c r="T218" s="87">
        <f t="shared" si="10"/>
        <v>0</v>
      </c>
      <c r="U218" s="88" t="s">
        <v>76</v>
      </c>
      <c r="V218" s="25" t="s">
        <v>32</v>
      </c>
      <c r="W218"/>
    </row>
    <row r="219" spans="1:23" s="71" customFormat="1" ht="78" customHeight="1" outlineLevel="1" x14ac:dyDescent="0.2">
      <c r="A219" s="71" t="str">
        <f t="shared" si="9"/>
        <v>Салатник Модерн №2ночное солнце</v>
      </c>
      <c r="B219" s="71">
        <v>133.13999999999999</v>
      </c>
      <c r="C219" s="72"/>
      <c r="D219" s="116" t="s">
        <v>691</v>
      </c>
      <c r="E219" s="74"/>
      <c r="F219" s="74"/>
      <c r="G219" s="75" t="s">
        <v>60</v>
      </c>
      <c r="H219" s="94">
        <v>4600031124544</v>
      </c>
      <c r="I219" s="77" t="s">
        <v>28</v>
      </c>
      <c r="J219" s="78" t="s">
        <v>704</v>
      </c>
      <c r="K219" s="79" t="s">
        <v>79</v>
      </c>
      <c r="L219" s="80"/>
      <c r="M219" s="81">
        <v>1</v>
      </c>
      <c r="N219" s="82">
        <v>6</v>
      </c>
      <c r="O219" s="83">
        <v>21</v>
      </c>
      <c r="P219" s="84"/>
      <c r="Q219" s="492">
        <v>199.71</v>
      </c>
      <c r="R219" s="83">
        <v>10</v>
      </c>
      <c r="S219" s="86"/>
      <c r="T219" s="87">
        <f t="shared" si="10"/>
        <v>0</v>
      </c>
      <c r="U219" s="88" t="s">
        <v>43</v>
      </c>
      <c r="V219" s="25" t="s">
        <v>32</v>
      </c>
      <c r="W219"/>
    </row>
    <row r="220" spans="1:23" s="71" customFormat="1" ht="78" customHeight="1" outlineLevel="1" x14ac:dyDescent="0.2">
      <c r="A220" s="71" t="str">
        <f t="shared" si="9"/>
        <v>Салатник Модерн №3ночное солнце</v>
      </c>
      <c r="B220" s="71">
        <v>84.44</v>
      </c>
      <c r="C220" s="72"/>
      <c r="D220" s="116" t="s">
        <v>691</v>
      </c>
      <c r="E220" s="74"/>
      <c r="F220" s="74"/>
      <c r="G220" s="75" t="s">
        <v>60</v>
      </c>
      <c r="H220" s="94">
        <v>4600031124551</v>
      </c>
      <c r="I220" s="77" t="s">
        <v>28</v>
      </c>
      <c r="J220" s="78" t="s">
        <v>705</v>
      </c>
      <c r="K220" s="79" t="s">
        <v>82</v>
      </c>
      <c r="L220" s="80"/>
      <c r="M220" s="81">
        <v>0.5</v>
      </c>
      <c r="N220" s="82">
        <v>5.5</v>
      </c>
      <c r="O220" s="83">
        <v>18</v>
      </c>
      <c r="P220" s="84"/>
      <c r="Q220" s="492">
        <v>126.66</v>
      </c>
      <c r="R220" s="83">
        <v>8</v>
      </c>
      <c r="S220" s="86"/>
      <c r="T220" s="87">
        <f t="shared" si="10"/>
        <v>0</v>
      </c>
      <c r="U220" s="88" t="s">
        <v>31</v>
      </c>
      <c r="V220" s="25" t="s">
        <v>32</v>
      </c>
      <c r="W220"/>
    </row>
    <row r="221" spans="1:23" s="71" customFormat="1" ht="78" customHeight="1" outlineLevel="1" x14ac:dyDescent="0.2">
      <c r="A221" s="71" t="str">
        <f t="shared" si="9"/>
        <v>Салатник Удачный болночное солнце</v>
      </c>
      <c r="B221" s="71">
        <v>157.19</v>
      </c>
      <c r="C221" s="72"/>
      <c r="D221" s="116" t="s">
        <v>691</v>
      </c>
      <c r="E221" s="74"/>
      <c r="F221" s="74"/>
      <c r="G221" s="75" t="s">
        <v>60</v>
      </c>
      <c r="H221" s="94">
        <v>4600031124568</v>
      </c>
      <c r="I221" s="77" t="s">
        <v>28</v>
      </c>
      <c r="J221" s="78" t="s">
        <v>706</v>
      </c>
      <c r="K221" s="79" t="s">
        <v>63</v>
      </c>
      <c r="L221" s="80"/>
      <c r="M221" s="81">
        <v>1.8</v>
      </c>
      <c r="N221" s="82">
        <v>9</v>
      </c>
      <c r="O221" s="83">
        <v>22.5</v>
      </c>
      <c r="P221" s="84"/>
      <c r="Q221" s="492">
        <v>235.785</v>
      </c>
      <c r="R221" s="83">
        <v>8</v>
      </c>
      <c r="S221" s="86"/>
      <c r="T221" s="87">
        <f t="shared" si="10"/>
        <v>0</v>
      </c>
      <c r="U221" s="88" t="s">
        <v>43</v>
      </c>
      <c r="V221" s="25" t="s">
        <v>32</v>
      </c>
      <c r="W221"/>
    </row>
    <row r="222" spans="1:23" ht="78" customHeight="1" outlineLevel="1" x14ac:dyDescent="0.2">
      <c r="A222" s="71" t="str">
        <f>CONCATENATE(K222,D222)</f>
        <v>Тарелка гончарная мелкаяночное солнце</v>
      </c>
      <c r="B222" s="71">
        <v>207.68</v>
      </c>
      <c r="C222" s="117" t="s">
        <v>291</v>
      </c>
      <c r="D222" s="116" t="s">
        <v>691</v>
      </c>
      <c r="E222" s="74"/>
      <c r="F222" s="74"/>
      <c r="G222" s="75" t="s">
        <v>26</v>
      </c>
      <c r="H222" s="94">
        <v>4600031125725</v>
      </c>
      <c r="I222" s="77" t="s">
        <v>28</v>
      </c>
      <c r="J222" s="78" t="s">
        <v>707</v>
      </c>
      <c r="K222" s="79" t="s">
        <v>708</v>
      </c>
      <c r="L222" s="80"/>
      <c r="M222" s="81"/>
      <c r="N222" s="82" t="s">
        <v>709</v>
      </c>
      <c r="O222" s="83" t="s">
        <v>710</v>
      </c>
      <c r="P222" s="84" t="s">
        <v>89</v>
      </c>
      <c r="Q222" s="492">
        <v>311.52</v>
      </c>
      <c r="R222" s="83">
        <v>10</v>
      </c>
      <c r="S222" s="86"/>
      <c r="T222" s="87">
        <f>S222*Q222</f>
        <v>0</v>
      </c>
      <c r="U222" s="88" t="s">
        <v>31</v>
      </c>
      <c r="V222" s="25"/>
    </row>
    <row r="223" spans="1:23" ht="78" customHeight="1" outlineLevel="1" x14ac:dyDescent="0.2">
      <c r="A223" s="71" t="str">
        <f>CONCATENATE(K223,D223)</f>
        <v>Тарелка гончарная глубокаяночное солнце</v>
      </c>
      <c r="B223" s="71">
        <v>149.27000000000001</v>
      </c>
      <c r="C223" s="117" t="s">
        <v>291</v>
      </c>
      <c r="D223" s="116" t="s">
        <v>691</v>
      </c>
      <c r="E223" s="74"/>
      <c r="F223" s="74"/>
      <c r="G223" s="75" t="s">
        <v>26</v>
      </c>
      <c r="H223" s="94">
        <v>4600031125718</v>
      </c>
      <c r="I223" s="77" t="s">
        <v>28</v>
      </c>
      <c r="J223" s="78" t="s">
        <v>711</v>
      </c>
      <c r="K223" s="79" t="s">
        <v>712</v>
      </c>
      <c r="L223" s="80"/>
      <c r="M223" s="81" t="s">
        <v>713</v>
      </c>
      <c r="N223" s="82" t="s">
        <v>714</v>
      </c>
      <c r="O223" s="83" t="s">
        <v>715</v>
      </c>
      <c r="P223" s="84" t="s">
        <v>89</v>
      </c>
      <c r="Q223" s="492">
        <v>223.905</v>
      </c>
      <c r="R223" s="83">
        <v>12</v>
      </c>
      <c r="S223" s="86"/>
      <c r="T223" s="87">
        <f>S223*Q223</f>
        <v>0</v>
      </c>
      <c r="U223" s="88" t="s">
        <v>36</v>
      </c>
      <c r="V223" s="25"/>
    </row>
    <row r="224" spans="1:23" s="71" customFormat="1" ht="78" customHeight="1" outlineLevel="1" x14ac:dyDescent="0.2">
      <c r="A224" s="71" t="str">
        <f t="shared" ref="A224:A235" si="11">CONCATENATE(K224,D224)</f>
        <v>Сахарница Элегантночное солнце</v>
      </c>
      <c r="B224" s="71">
        <v>112.93</v>
      </c>
      <c r="C224" s="72"/>
      <c r="D224" s="116" t="s">
        <v>691</v>
      </c>
      <c r="E224" s="74"/>
      <c r="F224" s="74"/>
      <c r="G224" s="75" t="s">
        <v>257</v>
      </c>
      <c r="H224" s="94">
        <v>4600031124575</v>
      </c>
      <c r="I224" s="77" t="s">
        <v>28</v>
      </c>
      <c r="J224" s="78" t="s">
        <v>716</v>
      </c>
      <c r="K224" s="79" t="s">
        <v>662</v>
      </c>
      <c r="L224" s="80"/>
      <c r="M224" s="81">
        <v>0.4</v>
      </c>
      <c r="N224" s="82">
        <v>13</v>
      </c>
      <c r="O224" s="83">
        <v>10</v>
      </c>
      <c r="P224" s="84"/>
      <c r="Q224" s="492">
        <v>169.39500000000001</v>
      </c>
      <c r="R224" s="83">
        <v>6</v>
      </c>
      <c r="S224" s="86"/>
      <c r="T224" s="87">
        <f t="shared" ref="T224:T235" si="12">S224*Q224</f>
        <v>0</v>
      </c>
      <c r="U224" s="88" t="s">
        <v>31</v>
      </c>
      <c r="V224" s="25"/>
      <c r="W224"/>
    </row>
    <row r="225" spans="1:23" s="71" customFormat="1" ht="78" customHeight="1" outlineLevel="1" x14ac:dyDescent="0.2">
      <c r="A225" s="71" t="str">
        <f t="shared" si="11"/>
        <v>Сервиз кофейный Ностальгия малыйночное солнце</v>
      </c>
      <c r="B225" s="71">
        <v>455.76</v>
      </c>
      <c r="C225" s="72"/>
      <c r="D225" s="116" t="s">
        <v>691</v>
      </c>
      <c r="E225" s="74"/>
      <c r="F225" s="74"/>
      <c r="G225" s="75" t="s">
        <v>228</v>
      </c>
      <c r="H225" s="94">
        <v>4600031124582</v>
      </c>
      <c r="I225" s="77" t="s">
        <v>28</v>
      </c>
      <c r="J225" s="78" t="s">
        <v>717</v>
      </c>
      <c r="K225" s="79" t="s">
        <v>243</v>
      </c>
      <c r="L225" s="80"/>
      <c r="M225" s="81"/>
      <c r="N225" s="82"/>
      <c r="O225" s="83"/>
      <c r="P225" s="90" t="s">
        <v>244</v>
      </c>
      <c r="Q225" s="492">
        <v>683.64</v>
      </c>
      <c r="R225" s="83">
        <v>2</v>
      </c>
      <c r="S225" s="86"/>
      <c r="T225" s="87">
        <f t="shared" si="12"/>
        <v>0</v>
      </c>
      <c r="U225" s="88" t="s">
        <v>31</v>
      </c>
      <c r="V225" s="25"/>
      <c r="W225"/>
    </row>
    <row r="226" spans="1:23" s="71" customFormat="1" ht="78" customHeight="1" outlineLevel="1" x14ac:dyDescent="0.2">
      <c r="A226" s="71" t="str">
        <f t="shared" si="11"/>
        <v>Сервиз чайный Элегантночное солнце</v>
      </c>
      <c r="B226" s="71">
        <v>1125.52</v>
      </c>
      <c r="C226" s="72"/>
      <c r="D226" s="116" t="s">
        <v>691</v>
      </c>
      <c r="E226" s="74"/>
      <c r="F226" s="74"/>
      <c r="G226" s="75" t="s">
        <v>228</v>
      </c>
      <c r="H226" s="94">
        <v>4600031124599</v>
      </c>
      <c r="I226" s="77" t="s">
        <v>28</v>
      </c>
      <c r="J226" s="78" t="s">
        <v>718</v>
      </c>
      <c r="K226" s="79" t="s">
        <v>666</v>
      </c>
      <c r="L226" s="80"/>
      <c r="M226" s="81"/>
      <c r="N226" s="82"/>
      <c r="O226" s="83"/>
      <c r="P226" s="90" t="s">
        <v>667</v>
      </c>
      <c r="Q226" s="492">
        <v>1688.28</v>
      </c>
      <c r="R226" s="83">
        <v>1</v>
      </c>
      <c r="S226" s="86"/>
      <c r="T226" s="87">
        <f t="shared" si="12"/>
        <v>0</v>
      </c>
      <c r="U226" s="88" t="s">
        <v>43</v>
      </c>
      <c r="V226" s="25"/>
      <c r="W226"/>
    </row>
    <row r="227" spans="1:23" ht="78" customHeight="1" outlineLevel="1" x14ac:dyDescent="0.2">
      <c r="A227" s="71" t="str">
        <f t="shared" si="11"/>
        <v>Турка Ностальгияночное солнце</v>
      </c>
      <c r="B227" s="71">
        <v>137.5</v>
      </c>
      <c r="C227" s="72"/>
      <c r="D227" s="116" t="s">
        <v>691</v>
      </c>
      <c r="E227" s="74"/>
      <c r="F227" s="74"/>
      <c r="G227" s="75" t="s">
        <v>267</v>
      </c>
      <c r="H227" s="94">
        <v>4600031124643</v>
      </c>
      <c r="I227" s="77" t="s">
        <v>28</v>
      </c>
      <c r="J227" s="78" t="s">
        <v>719</v>
      </c>
      <c r="K227" s="79" t="s">
        <v>271</v>
      </c>
      <c r="L227" s="80"/>
      <c r="M227" s="81">
        <v>0.6</v>
      </c>
      <c r="N227" s="82">
        <v>15</v>
      </c>
      <c r="O227" s="83">
        <v>11</v>
      </c>
      <c r="P227" s="84" t="s">
        <v>252</v>
      </c>
      <c r="Q227" s="492">
        <v>206.25</v>
      </c>
      <c r="R227" s="83">
        <v>6</v>
      </c>
      <c r="S227" s="101"/>
      <c r="T227" s="87">
        <f t="shared" si="12"/>
        <v>0</v>
      </c>
      <c r="U227" s="88" t="s">
        <v>31</v>
      </c>
      <c r="V227" s="25"/>
    </row>
    <row r="228" spans="1:23" s="71" customFormat="1" ht="78" customHeight="1" outlineLevel="1" x14ac:dyDescent="0.2">
      <c r="A228" s="71" t="str">
        <f t="shared" si="11"/>
        <v>Чайник Элегантночное солнце</v>
      </c>
      <c r="B228" s="71">
        <v>257</v>
      </c>
      <c r="C228" s="72"/>
      <c r="D228" s="116" t="s">
        <v>691</v>
      </c>
      <c r="E228" s="74"/>
      <c r="F228" s="74"/>
      <c r="G228" s="75" t="s">
        <v>245</v>
      </c>
      <c r="H228" s="94">
        <v>4600031124650</v>
      </c>
      <c r="I228" s="77" t="s">
        <v>28</v>
      </c>
      <c r="J228" s="78" t="s">
        <v>720</v>
      </c>
      <c r="K228" s="79" t="s">
        <v>672</v>
      </c>
      <c r="L228" s="80"/>
      <c r="M228" s="81">
        <v>1.2</v>
      </c>
      <c r="N228" s="82">
        <v>16.5</v>
      </c>
      <c r="O228" s="83">
        <v>14</v>
      </c>
      <c r="P228" s="84" t="s">
        <v>673</v>
      </c>
      <c r="Q228" s="492">
        <v>385.5</v>
      </c>
      <c r="R228" s="83">
        <v>5</v>
      </c>
      <c r="S228" s="86"/>
      <c r="T228" s="87">
        <f t="shared" si="12"/>
        <v>0</v>
      </c>
      <c r="U228" s="88" t="s">
        <v>43</v>
      </c>
      <c r="V228" s="25"/>
      <c r="W228"/>
    </row>
    <row r="229" spans="1:23" s="71" customFormat="1" ht="78" customHeight="1" outlineLevel="1" x14ac:dyDescent="0.2">
      <c r="A229" s="71" t="str">
        <f>CONCATENATE(K229,D229)</f>
        <v>Чашка Элегантночное солнце</v>
      </c>
      <c r="B229" s="71">
        <v>80.48</v>
      </c>
      <c r="C229" s="72"/>
      <c r="D229" s="116" t="s">
        <v>691</v>
      </c>
      <c r="E229" s="74"/>
      <c r="F229" s="74"/>
      <c r="G229" s="75" t="s">
        <v>144</v>
      </c>
      <c r="H229" s="94">
        <v>4600031124667</v>
      </c>
      <c r="I229" s="77" t="s">
        <v>28</v>
      </c>
      <c r="J229" s="78" t="s">
        <v>721</v>
      </c>
      <c r="K229" s="79" t="s">
        <v>683</v>
      </c>
      <c r="L229" s="80"/>
      <c r="M229" s="81">
        <v>0.25</v>
      </c>
      <c r="N229" s="82">
        <v>6.5</v>
      </c>
      <c r="O229" s="83">
        <v>11</v>
      </c>
      <c r="P229" s="84"/>
      <c r="Q229" s="492">
        <v>120.72</v>
      </c>
      <c r="R229" s="83">
        <v>12</v>
      </c>
      <c r="S229" s="86"/>
      <c r="T229" s="87">
        <f>S229*Q229</f>
        <v>0</v>
      </c>
      <c r="U229" s="88" t="s">
        <v>31</v>
      </c>
      <c r="V229" s="25"/>
      <c r="W229"/>
    </row>
    <row r="230" spans="1:23" s="71" customFormat="1" ht="78" customHeight="1" outlineLevel="1" x14ac:dyDescent="0.2">
      <c r="A230" s="71" t="str">
        <f>CONCATENATE(K230,D230)</f>
        <v>Чашка Элегант с блюдцемночное солнце</v>
      </c>
      <c r="B230" s="71">
        <v>125.93</v>
      </c>
      <c r="C230" s="72"/>
      <c r="D230" s="116" t="s">
        <v>691</v>
      </c>
      <c r="E230" s="74"/>
      <c r="F230" s="74"/>
      <c r="G230" s="75" t="s">
        <v>144</v>
      </c>
      <c r="H230" s="112">
        <v>4600031124674</v>
      </c>
      <c r="I230" s="77" t="s">
        <v>28</v>
      </c>
      <c r="J230" s="78" t="s">
        <v>722</v>
      </c>
      <c r="K230" s="79" t="s">
        <v>685</v>
      </c>
      <c r="L230" s="80"/>
      <c r="M230" s="81">
        <v>0.25</v>
      </c>
      <c r="N230" s="82">
        <v>6.5</v>
      </c>
      <c r="O230" s="83" t="s">
        <v>686</v>
      </c>
      <c r="P230" s="84"/>
      <c r="Q230" s="492">
        <v>188.89500000000001</v>
      </c>
      <c r="R230" s="83">
        <v>12</v>
      </c>
      <c r="S230" s="86"/>
      <c r="T230" s="87">
        <f>S230*Q230</f>
        <v>0</v>
      </c>
      <c r="U230" s="88" t="s">
        <v>31</v>
      </c>
      <c r="V230" s="25"/>
      <c r="W230"/>
    </row>
    <row r="231" spans="1:23" ht="78" customHeight="1" outlineLevel="1" x14ac:dyDescent="0.2">
      <c r="A231" s="71" t="str">
        <f>CONCATENATE(K231,D231)</f>
        <v>Чашка Ностальгия №2ночное солнце</v>
      </c>
      <c r="B231" s="71">
        <v>47.11</v>
      </c>
      <c r="C231" s="72"/>
      <c r="D231" s="116" t="s">
        <v>691</v>
      </c>
      <c r="E231" s="74"/>
      <c r="F231" s="74"/>
      <c r="G231" s="75" t="s">
        <v>144</v>
      </c>
      <c r="H231" s="94">
        <v>4600031125695</v>
      </c>
      <c r="I231" s="77" t="s">
        <v>28</v>
      </c>
      <c r="J231" s="78" t="s">
        <v>723</v>
      </c>
      <c r="K231" s="79" t="s">
        <v>185</v>
      </c>
      <c r="L231" s="80"/>
      <c r="M231" s="81">
        <v>0.2</v>
      </c>
      <c r="N231" s="82">
        <v>7</v>
      </c>
      <c r="O231" s="83">
        <v>8</v>
      </c>
      <c r="P231" s="84" t="s">
        <v>182</v>
      </c>
      <c r="Q231" s="492">
        <v>70.665000000000006</v>
      </c>
      <c r="R231" s="83">
        <v>18</v>
      </c>
      <c r="S231" s="101"/>
      <c r="T231" s="87">
        <f>S231*Q231</f>
        <v>0</v>
      </c>
      <c r="U231" s="88" t="s">
        <v>31</v>
      </c>
      <c r="V231" s="25"/>
    </row>
    <row r="232" spans="1:23" ht="78" customHeight="1" outlineLevel="1" x14ac:dyDescent="0.2">
      <c r="A232" s="71" t="str">
        <f>CONCATENATE(K232,D232)</f>
        <v>Чашка Ностальгия №2 с блюдцем ночное солнце</v>
      </c>
      <c r="B232" s="71">
        <v>79.56</v>
      </c>
      <c r="C232" s="72"/>
      <c r="D232" s="116" t="s">
        <v>691</v>
      </c>
      <c r="E232" s="74"/>
      <c r="F232" s="74"/>
      <c r="G232" s="75" t="s">
        <v>144</v>
      </c>
      <c r="H232" s="94">
        <v>4600031125701</v>
      </c>
      <c r="I232" s="77" t="s">
        <v>28</v>
      </c>
      <c r="J232" s="78" t="s">
        <v>724</v>
      </c>
      <c r="K232" s="79" t="s">
        <v>196</v>
      </c>
      <c r="L232" s="80"/>
      <c r="M232" s="81">
        <v>0.2</v>
      </c>
      <c r="N232" s="82">
        <v>7</v>
      </c>
      <c r="O232" s="83" t="s">
        <v>197</v>
      </c>
      <c r="P232" s="84" t="s">
        <v>182</v>
      </c>
      <c r="Q232" s="492">
        <v>119.34</v>
      </c>
      <c r="R232" s="83">
        <v>12</v>
      </c>
      <c r="S232" s="101"/>
      <c r="T232" s="87">
        <f>S232*Q232</f>
        <v>0</v>
      </c>
      <c r="U232" s="88" t="s">
        <v>31</v>
      </c>
      <c r="V232" s="25"/>
    </row>
    <row r="233" spans="1:23" ht="78" customHeight="1" outlineLevel="1" x14ac:dyDescent="0.2">
      <c r="A233" s="71" t="str">
        <f>CONCATENATE(K233,D233)</f>
        <v>Тажин №1ночное солнце</v>
      </c>
      <c r="B233" s="71">
        <v>1604.13</v>
      </c>
      <c r="C233" s="72"/>
      <c r="D233" s="116" t="s">
        <v>691</v>
      </c>
      <c r="E233" s="74"/>
      <c r="F233" s="74"/>
      <c r="G233" s="75" t="s">
        <v>637</v>
      </c>
      <c r="H233" s="94">
        <v>4600031124612</v>
      </c>
      <c r="I233" s="77" t="s">
        <v>28</v>
      </c>
      <c r="J233" s="78" t="s">
        <v>725</v>
      </c>
      <c r="K233" s="79" t="s">
        <v>639</v>
      </c>
      <c r="L233" s="80"/>
      <c r="M233" s="81">
        <v>2.5</v>
      </c>
      <c r="N233" s="82">
        <v>23</v>
      </c>
      <c r="O233" s="83">
        <v>28.5</v>
      </c>
      <c r="P233" s="84"/>
      <c r="Q233" s="492">
        <v>2406.1950000000002</v>
      </c>
      <c r="R233" s="83">
        <v>1</v>
      </c>
      <c r="S233" s="86"/>
      <c r="T233" s="87">
        <f>S233*Q233</f>
        <v>0</v>
      </c>
      <c r="U233" s="88" t="s">
        <v>76</v>
      </c>
      <c r="V233" s="25" t="s">
        <v>32</v>
      </c>
    </row>
    <row r="234" spans="1:23" ht="78" customHeight="1" outlineLevel="1" x14ac:dyDescent="0.2">
      <c r="A234" s="71" t="str">
        <f t="shared" si="11"/>
        <v>Тажин №2ночное солнце</v>
      </c>
      <c r="B234" s="71">
        <v>641.65</v>
      </c>
      <c r="C234" s="72"/>
      <c r="D234" s="116" t="s">
        <v>691</v>
      </c>
      <c r="E234" s="93" t="s">
        <v>111</v>
      </c>
      <c r="F234" s="74"/>
      <c r="G234" s="75" t="s">
        <v>637</v>
      </c>
      <c r="H234" s="94">
        <v>4600031124629</v>
      </c>
      <c r="I234" s="77" t="s">
        <v>28</v>
      </c>
      <c r="J234" s="78" t="s">
        <v>726</v>
      </c>
      <c r="K234" s="79" t="s">
        <v>641</v>
      </c>
      <c r="L234" s="80"/>
      <c r="M234" s="81">
        <v>1</v>
      </c>
      <c r="N234" s="82">
        <v>17.5</v>
      </c>
      <c r="O234" s="83">
        <v>22</v>
      </c>
      <c r="P234" s="84" t="s">
        <v>642</v>
      </c>
      <c r="Q234" s="492">
        <v>962.47500000000002</v>
      </c>
      <c r="R234" s="83">
        <v>2</v>
      </c>
      <c r="S234" s="86"/>
      <c r="T234" s="87">
        <f t="shared" si="12"/>
        <v>0</v>
      </c>
      <c r="U234" s="88" t="s">
        <v>43</v>
      </c>
      <c r="V234" s="25" t="s">
        <v>32</v>
      </c>
    </row>
    <row r="235" spans="1:23" ht="78" customHeight="1" outlineLevel="1" x14ac:dyDescent="0.2">
      <c r="A235" s="71" t="str">
        <f t="shared" si="11"/>
        <v>Тажин №3ночное солнце</v>
      </c>
      <c r="B235" s="71">
        <v>218.76</v>
      </c>
      <c r="C235" s="72"/>
      <c r="D235" s="116" t="s">
        <v>691</v>
      </c>
      <c r="E235" s="74"/>
      <c r="F235" s="74"/>
      <c r="G235" s="75" t="s">
        <v>637</v>
      </c>
      <c r="H235" s="94">
        <v>4600031124636</v>
      </c>
      <c r="I235" s="77" t="s">
        <v>28</v>
      </c>
      <c r="J235" s="78" t="s">
        <v>727</v>
      </c>
      <c r="K235" s="79" t="s">
        <v>644</v>
      </c>
      <c r="L235" s="80"/>
      <c r="M235" s="81">
        <v>0.5</v>
      </c>
      <c r="N235" s="82">
        <v>15</v>
      </c>
      <c r="O235" s="83">
        <v>18</v>
      </c>
      <c r="P235" s="84"/>
      <c r="Q235" s="492">
        <v>328.14</v>
      </c>
      <c r="R235" s="83">
        <v>2</v>
      </c>
      <c r="S235" s="86"/>
      <c r="T235" s="87">
        <f t="shared" si="12"/>
        <v>0</v>
      </c>
      <c r="U235" s="88" t="s">
        <v>31</v>
      </c>
      <c r="V235" s="25" t="s">
        <v>32</v>
      </c>
    </row>
    <row r="236" spans="1:23" ht="18.75" customHeight="1" x14ac:dyDescent="0.2">
      <c r="C236" s="69"/>
      <c r="D236" s="70" t="s">
        <v>728</v>
      </c>
      <c r="E236" s="458" t="s">
        <v>729</v>
      </c>
      <c r="F236" s="458"/>
      <c r="G236" s="458"/>
      <c r="H236" s="458"/>
      <c r="I236" s="458"/>
      <c r="J236" s="458"/>
      <c r="K236" s="458"/>
      <c r="L236" s="458"/>
      <c r="M236" s="458"/>
      <c r="N236" s="458"/>
      <c r="O236" s="458"/>
      <c r="P236" s="458"/>
      <c r="Q236" s="458"/>
      <c r="R236" s="458"/>
      <c r="S236" s="458"/>
      <c r="T236" s="458"/>
      <c r="U236" s="459"/>
    </row>
    <row r="237" spans="1:23" s="71" customFormat="1" ht="78" customHeight="1" outlineLevel="1" x14ac:dyDescent="0.2">
      <c r="A237" s="71" t="str">
        <f>CONCATENATE(K237,D237)</f>
        <v>Салатник Удачный болкрасный</v>
      </c>
      <c r="B237" s="71">
        <v>192.92</v>
      </c>
      <c r="C237" s="89"/>
      <c r="D237" s="73" t="s">
        <v>728</v>
      </c>
      <c r="E237" s="74"/>
      <c r="F237" s="74"/>
      <c r="G237" s="75" t="s">
        <v>60</v>
      </c>
      <c r="H237" s="76" t="s">
        <v>730</v>
      </c>
      <c r="I237" s="77" t="s">
        <v>28</v>
      </c>
      <c r="J237" s="78" t="s">
        <v>731</v>
      </c>
      <c r="K237" s="79" t="s">
        <v>63</v>
      </c>
      <c r="L237" s="80"/>
      <c r="M237" s="81">
        <v>1.8</v>
      </c>
      <c r="N237" s="82">
        <v>9</v>
      </c>
      <c r="O237" s="83">
        <v>22.5</v>
      </c>
      <c r="P237" s="84"/>
      <c r="Q237" s="492">
        <v>289.38</v>
      </c>
      <c r="R237" s="83">
        <v>8</v>
      </c>
      <c r="S237" s="86"/>
      <c r="T237" s="87">
        <f>S237*Q237</f>
        <v>0</v>
      </c>
      <c r="U237" s="88" t="s">
        <v>43</v>
      </c>
      <c r="V237" s="25" t="s">
        <v>32</v>
      </c>
    </row>
    <row r="238" spans="1:23" s="71" customFormat="1" ht="78" customHeight="1" outlineLevel="1" x14ac:dyDescent="0.2">
      <c r="A238" s="71" t="str">
        <f>CONCATENATE(K238,D238)</f>
        <v>Салатник Удачный средкрасный</v>
      </c>
      <c r="B238" s="71">
        <v>109.76</v>
      </c>
      <c r="C238" s="89"/>
      <c r="D238" s="73" t="s">
        <v>728</v>
      </c>
      <c r="E238" s="74"/>
      <c r="F238" s="74"/>
      <c r="G238" s="75" t="s">
        <v>60</v>
      </c>
      <c r="H238" s="76" t="s">
        <v>732</v>
      </c>
      <c r="I238" s="77" t="s">
        <v>28</v>
      </c>
      <c r="J238" s="78" t="s">
        <v>733</v>
      </c>
      <c r="K238" s="79" t="s">
        <v>66</v>
      </c>
      <c r="L238" s="80"/>
      <c r="M238" s="81">
        <v>1</v>
      </c>
      <c r="N238" s="82">
        <v>7.5</v>
      </c>
      <c r="O238" s="83">
        <v>18</v>
      </c>
      <c r="P238" s="84"/>
      <c r="Q238" s="492">
        <v>164.64</v>
      </c>
      <c r="R238" s="83">
        <v>12</v>
      </c>
      <c r="S238" s="86"/>
      <c r="T238" s="87">
        <f>S238*Q238</f>
        <v>0</v>
      </c>
      <c r="U238" s="88" t="s">
        <v>43</v>
      </c>
      <c r="V238" s="25" t="s">
        <v>32</v>
      </c>
    </row>
    <row r="239" spans="1:23" s="71" customFormat="1" ht="78" customHeight="1" outlineLevel="1" x14ac:dyDescent="0.2">
      <c r="A239" s="71" t="str">
        <f>CONCATENATE(K239,D239)</f>
        <v>Салатник Удачный малкрасный</v>
      </c>
      <c r="B239" s="71">
        <v>81.569999999999993</v>
      </c>
      <c r="C239" s="89"/>
      <c r="D239" s="73" t="s">
        <v>728</v>
      </c>
      <c r="E239" s="74"/>
      <c r="F239" s="74"/>
      <c r="G239" s="75" t="s">
        <v>60</v>
      </c>
      <c r="H239" s="98" t="s">
        <v>734</v>
      </c>
      <c r="I239" s="77" t="s">
        <v>28</v>
      </c>
      <c r="J239" s="78" t="s">
        <v>735</v>
      </c>
      <c r="K239" s="79" t="s">
        <v>69</v>
      </c>
      <c r="L239" s="80"/>
      <c r="M239" s="81">
        <v>0.45</v>
      </c>
      <c r="N239" s="82">
        <v>5.5</v>
      </c>
      <c r="O239" s="83">
        <v>13.5</v>
      </c>
      <c r="P239" s="84"/>
      <c r="Q239" s="492">
        <v>122.355</v>
      </c>
      <c r="R239" s="83">
        <v>16</v>
      </c>
      <c r="S239" s="86"/>
      <c r="T239" s="87">
        <f>S239*Q239</f>
        <v>0</v>
      </c>
      <c r="U239" s="88" t="s">
        <v>36</v>
      </c>
      <c r="V239" s="25" t="s">
        <v>32</v>
      </c>
    </row>
    <row r="240" spans="1:23" s="71" customFormat="1" ht="78" customHeight="1" outlineLevel="1" x14ac:dyDescent="0.2">
      <c r="A240" s="71" t="str">
        <f t="shared" ref="A240:A303" si="13">CONCATENATE(K240,D240)</f>
        <v>Салатник Модерн №1красный</v>
      </c>
      <c r="B240" s="71">
        <v>408.54</v>
      </c>
      <c r="C240" s="72"/>
      <c r="D240" s="73" t="s">
        <v>728</v>
      </c>
      <c r="E240" s="74"/>
      <c r="F240" s="74"/>
      <c r="G240" s="75" t="s">
        <v>60</v>
      </c>
      <c r="H240" s="76" t="s">
        <v>736</v>
      </c>
      <c r="I240" s="77" t="s">
        <v>28</v>
      </c>
      <c r="J240" s="78" t="s">
        <v>737</v>
      </c>
      <c r="K240" s="79" t="s">
        <v>75</v>
      </c>
      <c r="L240" s="80"/>
      <c r="M240" s="81">
        <v>2.5</v>
      </c>
      <c r="N240" s="82">
        <v>8</v>
      </c>
      <c r="O240" s="83">
        <v>28.5</v>
      </c>
      <c r="P240" s="84"/>
      <c r="Q240" s="492">
        <v>612.80999999999995</v>
      </c>
      <c r="R240" s="83">
        <v>4</v>
      </c>
      <c r="S240" s="86"/>
      <c r="T240" s="87">
        <f t="shared" ref="T240:T302" si="14">S240*Q240</f>
        <v>0</v>
      </c>
      <c r="U240" s="88" t="s">
        <v>76</v>
      </c>
      <c r="V240" s="25" t="s">
        <v>32</v>
      </c>
    </row>
    <row r="241" spans="1:22" s="71" customFormat="1" ht="78" customHeight="1" outlineLevel="1" x14ac:dyDescent="0.2">
      <c r="A241" s="71" t="str">
        <f t="shared" si="13"/>
        <v>Салатник Модерн №2красный</v>
      </c>
      <c r="B241" s="71">
        <v>163.4</v>
      </c>
      <c r="C241" s="72"/>
      <c r="D241" s="73" t="s">
        <v>728</v>
      </c>
      <c r="E241" s="74"/>
      <c r="F241" s="74"/>
      <c r="G241" s="75" t="s">
        <v>60</v>
      </c>
      <c r="H241" s="76" t="s">
        <v>738</v>
      </c>
      <c r="I241" s="77" t="s">
        <v>28</v>
      </c>
      <c r="J241" s="78" t="s">
        <v>739</v>
      </c>
      <c r="K241" s="79" t="s">
        <v>79</v>
      </c>
      <c r="L241" s="80"/>
      <c r="M241" s="81">
        <v>1</v>
      </c>
      <c r="N241" s="82">
        <v>6</v>
      </c>
      <c r="O241" s="83">
        <v>21</v>
      </c>
      <c r="P241" s="84"/>
      <c r="Q241" s="492">
        <v>245.1</v>
      </c>
      <c r="R241" s="83">
        <v>10</v>
      </c>
      <c r="S241" s="86"/>
      <c r="T241" s="87">
        <f t="shared" si="14"/>
        <v>0</v>
      </c>
      <c r="U241" s="88" t="s">
        <v>43</v>
      </c>
      <c r="V241" s="25" t="s">
        <v>32</v>
      </c>
    </row>
    <row r="242" spans="1:22" s="71" customFormat="1" ht="78" customHeight="1" outlineLevel="1" x14ac:dyDescent="0.2">
      <c r="A242" s="71" t="str">
        <f t="shared" si="13"/>
        <v>Салатник Модерн №3красный</v>
      </c>
      <c r="B242" s="71">
        <v>103.63</v>
      </c>
      <c r="C242" s="72"/>
      <c r="D242" s="73" t="s">
        <v>728</v>
      </c>
      <c r="E242" s="74"/>
      <c r="F242" s="74"/>
      <c r="G242" s="75" t="s">
        <v>60</v>
      </c>
      <c r="H242" s="76" t="s">
        <v>740</v>
      </c>
      <c r="I242" s="77" t="s">
        <v>28</v>
      </c>
      <c r="J242" s="78" t="s">
        <v>741</v>
      </c>
      <c r="K242" s="79" t="s">
        <v>82</v>
      </c>
      <c r="L242" s="80"/>
      <c r="M242" s="81">
        <v>0.5</v>
      </c>
      <c r="N242" s="82">
        <v>5.5</v>
      </c>
      <c r="O242" s="83">
        <v>18</v>
      </c>
      <c r="P242" s="84"/>
      <c r="Q242" s="492">
        <v>155.44499999999999</v>
      </c>
      <c r="R242" s="83">
        <v>8</v>
      </c>
      <c r="S242" s="86"/>
      <c r="T242" s="87">
        <f t="shared" si="14"/>
        <v>0</v>
      </c>
      <c r="U242" s="88" t="s">
        <v>31</v>
      </c>
      <c r="V242" s="25" t="s">
        <v>32</v>
      </c>
    </row>
    <row r="243" spans="1:22" s="71" customFormat="1" ht="78" customHeight="1" outlineLevel="1" x14ac:dyDescent="0.2">
      <c r="A243" s="71" t="str">
        <f t="shared" si="13"/>
        <v>Салатник Плошка большаякрасный</v>
      </c>
      <c r="B243" s="71">
        <v>198.79</v>
      </c>
      <c r="C243" s="72"/>
      <c r="D243" s="73" t="s">
        <v>728</v>
      </c>
      <c r="E243" s="74"/>
      <c r="F243" s="74"/>
      <c r="G243" s="75" t="s">
        <v>60</v>
      </c>
      <c r="H243" s="76" t="s">
        <v>742</v>
      </c>
      <c r="I243" s="77" t="s">
        <v>28</v>
      </c>
      <c r="J243" s="78" t="s">
        <v>743</v>
      </c>
      <c r="K243" s="79" t="s">
        <v>744</v>
      </c>
      <c r="L243" s="80"/>
      <c r="M243" s="81">
        <v>2</v>
      </c>
      <c r="N243" s="82">
        <v>10</v>
      </c>
      <c r="O243" s="83">
        <v>19</v>
      </c>
      <c r="P243" s="84"/>
      <c r="Q243" s="492">
        <v>298.185</v>
      </c>
      <c r="R243" s="83">
        <v>6</v>
      </c>
      <c r="S243" s="86"/>
      <c r="T243" s="87">
        <f t="shared" si="14"/>
        <v>0</v>
      </c>
      <c r="U243" s="88" t="s">
        <v>43</v>
      </c>
      <c r="V243" s="25" t="s">
        <v>32</v>
      </c>
    </row>
    <row r="244" spans="1:22" s="71" customFormat="1" ht="78" customHeight="1" outlineLevel="1" x14ac:dyDescent="0.2">
      <c r="A244" s="71" t="str">
        <f t="shared" si="13"/>
        <v>Розеткакрасный</v>
      </c>
      <c r="B244" s="71">
        <v>53.81</v>
      </c>
      <c r="C244" s="72"/>
      <c r="D244" s="73" t="s">
        <v>728</v>
      </c>
      <c r="E244" s="74"/>
      <c r="F244" s="74"/>
      <c r="G244" s="75" t="s">
        <v>90</v>
      </c>
      <c r="H244" s="76" t="s">
        <v>745</v>
      </c>
      <c r="I244" s="77" t="s">
        <v>28</v>
      </c>
      <c r="J244" s="78" t="s">
        <v>746</v>
      </c>
      <c r="K244" s="79" t="s">
        <v>102</v>
      </c>
      <c r="L244" s="80"/>
      <c r="M244" s="81">
        <v>0.2</v>
      </c>
      <c r="N244" s="82">
        <v>5</v>
      </c>
      <c r="O244" s="83">
        <v>9</v>
      </c>
      <c r="P244" s="84"/>
      <c r="Q244" s="492">
        <v>80.715000000000003</v>
      </c>
      <c r="R244" s="83">
        <v>30</v>
      </c>
      <c r="S244" s="86"/>
      <c r="T244" s="87">
        <f t="shared" si="14"/>
        <v>0</v>
      </c>
      <c r="U244" s="88" t="s">
        <v>31</v>
      </c>
      <c r="V244" s="25" t="s">
        <v>32</v>
      </c>
    </row>
    <row r="245" spans="1:22" s="71" customFormat="1" ht="78" customHeight="1" outlineLevel="1" x14ac:dyDescent="0.2">
      <c r="A245" s="71" t="str">
        <f t="shared" si="13"/>
        <v>Пиала Классикакрасный</v>
      </c>
      <c r="B245" s="71">
        <v>71.62</v>
      </c>
      <c r="C245" s="72"/>
      <c r="D245" s="73" t="s">
        <v>728</v>
      </c>
      <c r="E245" s="74"/>
      <c r="F245" s="74"/>
      <c r="G245" s="75" t="s">
        <v>90</v>
      </c>
      <c r="H245" s="76" t="s">
        <v>747</v>
      </c>
      <c r="I245" s="77" t="s">
        <v>28</v>
      </c>
      <c r="J245" s="78" t="s">
        <v>748</v>
      </c>
      <c r="K245" s="79" t="s">
        <v>105</v>
      </c>
      <c r="L245" s="80"/>
      <c r="M245" s="81">
        <v>0.25</v>
      </c>
      <c r="N245" s="82">
        <v>5.5</v>
      </c>
      <c r="O245" s="83">
        <v>11</v>
      </c>
      <c r="P245" s="84"/>
      <c r="Q245" s="492">
        <v>107.43</v>
      </c>
      <c r="R245" s="83">
        <v>24</v>
      </c>
      <c r="S245" s="86"/>
      <c r="T245" s="87">
        <f t="shared" si="14"/>
        <v>0</v>
      </c>
      <c r="U245" s="88" t="s">
        <v>31</v>
      </c>
      <c r="V245" s="25" t="s">
        <v>32</v>
      </c>
    </row>
    <row r="246" spans="1:22" ht="78" customHeight="1" outlineLevel="1" x14ac:dyDescent="0.2">
      <c r="A246" s="71" t="str">
        <f t="shared" si="13"/>
        <v>Набор для специй Премиум Дуокрасный</v>
      </c>
      <c r="B246" s="71">
        <v>185.61</v>
      </c>
      <c r="C246" s="72"/>
      <c r="D246" s="73" t="s">
        <v>728</v>
      </c>
      <c r="E246" s="74"/>
      <c r="F246" s="74"/>
      <c r="G246" s="75" t="s">
        <v>749</v>
      </c>
      <c r="H246" s="76" t="s">
        <v>750</v>
      </c>
      <c r="I246" s="77" t="s">
        <v>28</v>
      </c>
      <c r="J246" s="78" t="s">
        <v>751</v>
      </c>
      <c r="K246" s="79" t="s">
        <v>752</v>
      </c>
      <c r="L246" s="80"/>
      <c r="M246" s="81"/>
      <c r="N246" s="82"/>
      <c r="O246" s="83"/>
      <c r="P246" s="84" t="s">
        <v>753</v>
      </c>
      <c r="Q246" s="492">
        <v>278.41500000000002</v>
      </c>
      <c r="R246" s="83">
        <v>8</v>
      </c>
      <c r="S246" s="86"/>
      <c r="T246" s="87">
        <f t="shared" si="14"/>
        <v>0</v>
      </c>
      <c r="U246" s="88" t="s">
        <v>31</v>
      </c>
      <c r="V246" s="25"/>
    </row>
    <row r="247" spans="1:22" ht="78" customHeight="1" outlineLevel="1" x14ac:dyDescent="0.2">
      <c r="A247" s="71" t="str">
        <f t="shared" si="13"/>
        <v>Набор для специй Премиум Триокрасный</v>
      </c>
      <c r="B247" s="71">
        <v>247.48</v>
      </c>
      <c r="C247" s="72"/>
      <c r="D247" s="73" t="s">
        <v>728</v>
      </c>
      <c r="E247" s="74"/>
      <c r="F247" s="74"/>
      <c r="G247" s="75" t="s">
        <v>749</v>
      </c>
      <c r="H247" s="76" t="s">
        <v>754</v>
      </c>
      <c r="I247" s="77" t="s">
        <v>28</v>
      </c>
      <c r="J247" s="78" t="s">
        <v>755</v>
      </c>
      <c r="K247" s="79" t="s">
        <v>756</v>
      </c>
      <c r="L247" s="80"/>
      <c r="M247" s="81"/>
      <c r="N247" s="82"/>
      <c r="O247" s="83"/>
      <c r="P247" s="84" t="s">
        <v>757</v>
      </c>
      <c r="Q247" s="492">
        <v>371.22</v>
      </c>
      <c r="R247" s="83">
        <v>6</v>
      </c>
      <c r="S247" s="86"/>
      <c r="T247" s="87">
        <f t="shared" si="14"/>
        <v>0</v>
      </c>
      <c r="U247" s="88" t="s">
        <v>31</v>
      </c>
      <c r="V247" s="25"/>
    </row>
    <row r="248" spans="1:22" ht="78" customHeight="1" outlineLevel="1" x14ac:dyDescent="0.2">
      <c r="A248" s="71" t="str">
        <f t="shared" si="13"/>
        <v>Набор для специй Премиум Кватрокрасный</v>
      </c>
      <c r="B248" s="71">
        <v>319.68</v>
      </c>
      <c r="C248" s="72"/>
      <c r="D248" s="73" t="s">
        <v>728</v>
      </c>
      <c r="E248" s="74"/>
      <c r="F248" s="74"/>
      <c r="G248" s="75" t="s">
        <v>749</v>
      </c>
      <c r="H248" s="76" t="s">
        <v>758</v>
      </c>
      <c r="I248" s="77" t="s">
        <v>28</v>
      </c>
      <c r="J248" s="78" t="s">
        <v>759</v>
      </c>
      <c r="K248" s="79" t="s">
        <v>760</v>
      </c>
      <c r="L248" s="80"/>
      <c r="M248" s="81"/>
      <c r="N248" s="82"/>
      <c r="O248" s="83"/>
      <c r="P248" s="84" t="s">
        <v>761</v>
      </c>
      <c r="Q248" s="492">
        <v>479.52</v>
      </c>
      <c r="R248" s="83">
        <v>6</v>
      </c>
      <c r="S248" s="86"/>
      <c r="T248" s="87">
        <f t="shared" si="14"/>
        <v>0</v>
      </c>
      <c r="U248" s="88" t="s">
        <v>31</v>
      </c>
      <c r="V248" s="25"/>
    </row>
    <row r="249" spans="1:22" ht="78" customHeight="1" outlineLevel="1" x14ac:dyDescent="0.2">
      <c r="A249" s="71" t="str">
        <f t="shared" si="13"/>
        <v>Набор для специй Премиум Максикрасный</v>
      </c>
      <c r="B249" s="71">
        <v>556.86</v>
      </c>
      <c r="C249" s="72"/>
      <c r="D249" s="73" t="s">
        <v>728</v>
      </c>
      <c r="E249" s="74"/>
      <c r="F249" s="74"/>
      <c r="G249" s="75" t="s">
        <v>749</v>
      </c>
      <c r="H249" s="76" t="s">
        <v>762</v>
      </c>
      <c r="I249" s="77" t="s">
        <v>28</v>
      </c>
      <c r="J249" s="78" t="s">
        <v>763</v>
      </c>
      <c r="K249" s="79" t="s">
        <v>764</v>
      </c>
      <c r="L249" s="80"/>
      <c r="M249" s="81"/>
      <c r="N249" s="82"/>
      <c r="O249" s="83"/>
      <c r="P249" s="118" t="s">
        <v>765</v>
      </c>
      <c r="Q249" s="492">
        <v>835.29</v>
      </c>
      <c r="R249" s="83">
        <v>5</v>
      </c>
      <c r="S249" s="86"/>
      <c r="T249" s="87">
        <f t="shared" si="14"/>
        <v>0</v>
      </c>
      <c r="U249" s="88" t="s">
        <v>43</v>
      </c>
      <c r="V249" s="25"/>
    </row>
    <row r="250" spans="1:22" ht="78" customHeight="1" outlineLevel="1" x14ac:dyDescent="0.2">
      <c r="A250" s="71" t="str">
        <f t="shared" si="13"/>
        <v>Салфетница Премиумкрасный</v>
      </c>
      <c r="B250" s="71">
        <v>79.599999999999994</v>
      </c>
      <c r="C250" s="72"/>
      <c r="D250" s="73" t="s">
        <v>728</v>
      </c>
      <c r="E250" s="74"/>
      <c r="F250" s="74"/>
      <c r="G250" s="75" t="s">
        <v>766</v>
      </c>
      <c r="H250" s="76" t="s">
        <v>767</v>
      </c>
      <c r="I250" s="77" t="s">
        <v>28</v>
      </c>
      <c r="J250" s="78" t="s">
        <v>768</v>
      </c>
      <c r="K250" s="79" t="s">
        <v>769</v>
      </c>
      <c r="L250" s="80"/>
      <c r="M250" s="81"/>
      <c r="N250" s="82">
        <v>9</v>
      </c>
      <c r="O250" s="83">
        <v>10</v>
      </c>
      <c r="P250" s="84"/>
      <c r="Q250" s="492">
        <v>119.4</v>
      </c>
      <c r="R250" s="83">
        <v>15</v>
      </c>
      <c r="S250" s="86"/>
      <c r="T250" s="87">
        <f t="shared" si="14"/>
        <v>0</v>
      </c>
      <c r="U250" s="88" t="s">
        <v>36</v>
      </c>
      <c r="V250" s="25"/>
    </row>
    <row r="251" spans="1:22" ht="78" customHeight="1" outlineLevel="1" x14ac:dyDescent="0.2">
      <c r="A251" s="71" t="str">
        <f t="shared" si="13"/>
        <v>Банка Ретрокрасный</v>
      </c>
      <c r="B251" s="71">
        <v>258.98</v>
      </c>
      <c r="C251" s="72"/>
      <c r="D251" s="73" t="s">
        <v>728</v>
      </c>
      <c r="E251" s="74"/>
      <c r="F251" s="74"/>
      <c r="G251" s="75" t="s">
        <v>292</v>
      </c>
      <c r="H251" s="76" t="s">
        <v>770</v>
      </c>
      <c r="I251" s="77" t="s">
        <v>28</v>
      </c>
      <c r="J251" s="78" t="s">
        <v>771</v>
      </c>
      <c r="K251" s="79" t="s">
        <v>304</v>
      </c>
      <c r="L251" s="80"/>
      <c r="M251" s="81">
        <v>1</v>
      </c>
      <c r="N251" s="82">
        <v>16</v>
      </c>
      <c r="O251" s="110">
        <v>11.5</v>
      </c>
      <c r="P251" s="84"/>
      <c r="Q251" s="492">
        <v>388.47</v>
      </c>
      <c r="R251" s="83">
        <v>6</v>
      </c>
      <c r="S251" s="86"/>
      <c r="T251" s="87">
        <f t="shared" si="14"/>
        <v>0</v>
      </c>
      <c r="U251" s="88" t="s">
        <v>31</v>
      </c>
      <c r="V251" s="25" t="s">
        <v>32</v>
      </c>
    </row>
    <row r="252" spans="1:22" ht="78" customHeight="1" outlineLevel="1" x14ac:dyDescent="0.2">
      <c r="A252" s="71" t="str">
        <f t="shared" si="13"/>
        <v>Супник Новарусса №1красный</v>
      </c>
      <c r="B252" s="71">
        <v>557.54999999999995</v>
      </c>
      <c r="C252" s="72"/>
      <c r="D252" s="73" t="s">
        <v>728</v>
      </c>
      <c r="E252" s="93" t="s">
        <v>111</v>
      </c>
      <c r="F252" s="74"/>
      <c r="G252" s="75" t="s">
        <v>276</v>
      </c>
      <c r="H252" s="76" t="s">
        <v>772</v>
      </c>
      <c r="I252" s="77" t="s">
        <v>28</v>
      </c>
      <c r="J252" s="78" t="s">
        <v>773</v>
      </c>
      <c r="K252" s="79" t="s">
        <v>774</v>
      </c>
      <c r="L252" s="80"/>
      <c r="M252" s="81">
        <v>4.5</v>
      </c>
      <c r="N252" s="82">
        <v>20</v>
      </c>
      <c r="O252" s="83">
        <v>28</v>
      </c>
      <c r="P252" s="84" t="s">
        <v>775</v>
      </c>
      <c r="Q252" s="492">
        <v>836.32500000000005</v>
      </c>
      <c r="R252" s="83">
        <v>2</v>
      </c>
      <c r="S252" s="86"/>
      <c r="T252" s="87">
        <f t="shared" si="14"/>
        <v>0</v>
      </c>
      <c r="U252" s="88" t="s">
        <v>120</v>
      </c>
      <c r="V252" s="25" t="s">
        <v>32</v>
      </c>
    </row>
    <row r="253" spans="1:22" ht="78" customHeight="1" outlineLevel="1" x14ac:dyDescent="0.2">
      <c r="A253" s="71" t="str">
        <f t="shared" si="13"/>
        <v>Супник Новарусса №2красный</v>
      </c>
      <c r="B253" s="71">
        <v>446.04</v>
      </c>
      <c r="C253" s="72"/>
      <c r="D253" s="73" t="s">
        <v>728</v>
      </c>
      <c r="E253" s="74"/>
      <c r="F253" s="74"/>
      <c r="G253" s="75" t="s">
        <v>276</v>
      </c>
      <c r="H253" s="76" t="s">
        <v>776</v>
      </c>
      <c r="I253" s="77" t="s">
        <v>28</v>
      </c>
      <c r="J253" s="78" t="s">
        <v>777</v>
      </c>
      <c r="K253" s="79" t="s">
        <v>282</v>
      </c>
      <c r="L253" s="80"/>
      <c r="M253" s="81">
        <v>2.7</v>
      </c>
      <c r="N253" s="82">
        <v>17</v>
      </c>
      <c r="O253" s="83">
        <v>22</v>
      </c>
      <c r="P253" s="84"/>
      <c r="Q253" s="492">
        <v>669.06</v>
      </c>
      <c r="R253" s="83">
        <v>2</v>
      </c>
      <c r="S253" s="86"/>
      <c r="T253" s="87">
        <f t="shared" si="14"/>
        <v>0</v>
      </c>
      <c r="U253" s="88" t="s">
        <v>43</v>
      </c>
      <c r="V253" s="25" t="s">
        <v>32</v>
      </c>
    </row>
    <row r="254" spans="1:22" ht="78" customHeight="1" outlineLevel="1" x14ac:dyDescent="0.2">
      <c r="A254" s="71" t="str">
        <f t="shared" si="13"/>
        <v>Горшок для запекания Новарусса №4красный</v>
      </c>
      <c r="B254" s="71">
        <v>157.71</v>
      </c>
      <c r="C254" s="72"/>
      <c r="D254" s="73" t="s">
        <v>728</v>
      </c>
      <c r="E254" s="74"/>
      <c r="F254" s="74"/>
      <c r="G254" s="75" t="s">
        <v>410</v>
      </c>
      <c r="H254" s="76" t="s">
        <v>778</v>
      </c>
      <c r="I254" s="77" t="s">
        <v>28</v>
      </c>
      <c r="J254" s="78" t="s">
        <v>779</v>
      </c>
      <c r="K254" s="79" t="s">
        <v>440</v>
      </c>
      <c r="L254" s="80"/>
      <c r="M254" s="81">
        <v>0.9</v>
      </c>
      <c r="N254" s="82">
        <v>13.5</v>
      </c>
      <c r="O254" s="83">
        <v>15.5</v>
      </c>
      <c r="P254" s="90"/>
      <c r="Q254" s="492">
        <v>236.565</v>
      </c>
      <c r="R254" s="83">
        <v>10</v>
      </c>
      <c r="S254" s="86"/>
      <c r="T254" s="87">
        <f t="shared" si="14"/>
        <v>0</v>
      </c>
      <c r="U254" s="88" t="s">
        <v>76</v>
      </c>
      <c r="V254" s="25" t="s">
        <v>32</v>
      </c>
    </row>
    <row r="255" spans="1:22" ht="78" customHeight="1" outlineLevel="1" x14ac:dyDescent="0.2">
      <c r="A255" s="71" t="str">
        <f t="shared" si="13"/>
        <v>Горшок для запекания Новарусса №5красный</v>
      </c>
      <c r="B255" s="71">
        <v>103.55</v>
      </c>
      <c r="C255" s="72"/>
      <c r="D255" s="73" t="s">
        <v>728</v>
      </c>
      <c r="E255" s="74"/>
      <c r="F255" s="74"/>
      <c r="G255" s="75" t="s">
        <v>410</v>
      </c>
      <c r="H255" s="76" t="s">
        <v>780</v>
      </c>
      <c r="I255" s="77" t="s">
        <v>28</v>
      </c>
      <c r="J255" s="78" t="s">
        <v>781</v>
      </c>
      <c r="K255" s="79" t="s">
        <v>437</v>
      </c>
      <c r="L255" s="80"/>
      <c r="M255" s="81">
        <v>0.5</v>
      </c>
      <c r="N255" s="82">
        <v>12</v>
      </c>
      <c r="O255" s="83">
        <v>14</v>
      </c>
      <c r="P255" s="84"/>
      <c r="Q255" s="492">
        <v>155.32499999999999</v>
      </c>
      <c r="R255" s="83">
        <v>16</v>
      </c>
      <c r="S255" s="86"/>
      <c r="T255" s="87">
        <f t="shared" si="14"/>
        <v>0</v>
      </c>
      <c r="U255" s="88" t="s">
        <v>76</v>
      </c>
      <c r="V255" s="25" t="s">
        <v>32</v>
      </c>
    </row>
    <row r="256" spans="1:22" ht="78" customHeight="1" outlineLevel="1" x14ac:dyDescent="0.2">
      <c r="A256" s="71" t="str">
        <f t="shared" si="13"/>
        <v>Горшок для жаркого Лакомка №2красный</v>
      </c>
      <c r="B256" s="71">
        <v>106.03</v>
      </c>
      <c r="C256" s="72"/>
      <c r="D256" s="73" t="s">
        <v>728</v>
      </c>
      <c r="E256" s="74"/>
      <c r="F256" s="74"/>
      <c r="G256" s="75" t="s">
        <v>410</v>
      </c>
      <c r="H256" s="76" t="s">
        <v>782</v>
      </c>
      <c r="I256" s="77" t="s">
        <v>28</v>
      </c>
      <c r="J256" s="78" t="s">
        <v>783</v>
      </c>
      <c r="K256" s="79" t="s">
        <v>434</v>
      </c>
      <c r="L256" s="80"/>
      <c r="M256" s="81">
        <v>0.4</v>
      </c>
      <c r="N256" s="82">
        <v>11</v>
      </c>
      <c r="O256" s="83">
        <v>11</v>
      </c>
      <c r="P256" s="84"/>
      <c r="Q256" s="492">
        <v>159.04499999999999</v>
      </c>
      <c r="R256" s="83">
        <v>18</v>
      </c>
      <c r="S256" s="86"/>
      <c r="T256" s="87">
        <f t="shared" si="14"/>
        <v>0</v>
      </c>
      <c r="U256" s="88" t="s">
        <v>76</v>
      </c>
      <c r="V256" s="25" t="s">
        <v>32</v>
      </c>
    </row>
    <row r="257" spans="1:22" ht="78" customHeight="1" outlineLevel="1" x14ac:dyDescent="0.2">
      <c r="A257" s="71" t="str">
        <f t="shared" si="13"/>
        <v>Горшок для жаркого №1красный</v>
      </c>
      <c r="B257" s="71">
        <v>113.62</v>
      </c>
      <c r="C257" s="72"/>
      <c r="D257" s="73" t="s">
        <v>728</v>
      </c>
      <c r="E257" s="74"/>
      <c r="F257" s="74"/>
      <c r="G257" s="75" t="s">
        <v>410</v>
      </c>
      <c r="H257" s="76" t="s">
        <v>784</v>
      </c>
      <c r="I257" s="77" t="s">
        <v>28</v>
      </c>
      <c r="J257" s="78" t="s">
        <v>785</v>
      </c>
      <c r="K257" s="79" t="s">
        <v>455</v>
      </c>
      <c r="L257" s="80"/>
      <c r="M257" s="81">
        <v>0.55000000000000004</v>
      </c>
      <c r="N257" s="82">
        <v>11</v>
      </c>
      <c r="O257" s="83">
        <v>11.5</v>
      </c>
      <c r="P257" s="84"/>
      <c r="Q257" s="492">
        <v>170.43</v>
      </c>
      <c r="R257" s="83">
        <v>18</v>
      </c>
      <c r="S257" s="86"/>
      <c r="T257" s="87">
        <f t="shared" si="14"/>
        <v>0</v>
      </c>
      <c r="U257" s="88" t="s">
        <v>76</v>
      </c>
      <c r="V257" s="25" t="s">
        <v>32</v>
      </c>
    </row>
    <row r="258" spans="1:22" ht="78" customHeight="1" outlineLevel="1" x14ac:dyDescent="0.2">
      <c r="A258" s="71" t="str">
        <f t="shared" si="13"/>
        <v>Горшок для жаркого Лакомкакрасный</v>
      </c>
      <c r="B258" s="71">
        <v>113.62</v>
      </c>
      <c r="C258" s="72"/>
      <c r="D258" s="73" t="s">
        <v>728</v>
      </c>
      <c r="E258" s="74"/>
      <c r="F258" s="74"/>
      <c r="G258" s="75" t="s">
        <v>410</v>
      </c>
      <c r="H258" s="76" t="s">
        <v>786</v>
      </c>
      <c r="I258" s="77" t="s">
        <v>28</v>
      </c>
      <c r="J258" s="78" t="s">
        <v>787</v>
      </c>
      <c r="K258" s="79" t="s">
        <v>449</v>
      </c>
      <c r="L258" s="80"/>
      <c r="M258" s="81">
        <v>0.5</v>
      </c>
      <c r="N258" s="82">
        <v>9.5</v>
      </c>
      <c r="O258" s="83">
        <v>13</v>
      </c>
      <c r="P258" s="84"/>
      <c r="Q258" s="492">
        <v>170.43</v>
      </c>
      <c r="R258" s="83">
        <v>24</v>
      </c>
      <c r="S258" s="86"/>
      <c r="T258" s="87">
        <f t="shared" si="14"/>
        <v>0</v>
      </c>
      <c r="U258" s="88" t="s">
        <v>76</v>
      </c>
      <c r="V258" s="25" t="s">
        <v>32</v>
      </c>
    </row>
    <row r="259" spans="1:22" ht="78" customHeight="1" outlineLevel="1" x14ac:dyDescent="0.2">
      <c r="A259" s="71" t="str">
        <f t="shared" si="13"/>
        <v>Горшок для жаркого №6красный</v>
      </c>
      <c r="B259" s="71">
        <v>109.85</v>
      </c>
      <c r="C259" s="72"/>
      <c r="D259" s="73" t="s">
        <v>728</v>
      </c>
      <c r="E259" s="74"/>
      <c r="F259" s="74"/>
      <c r="G259" s="75" t="s">
        <v>410</v>
      </c>
      <c r="H259" s="76" t="s">
        <v>788</v>
      </c>
      <c r="I259" s="77" t="s">
        <v>28</v>
      </c>
      <c r="J259" s="78" t="s">
        <v>789</v>
      </c>
      <c r="K259" s="79" t="s">
        <v>470</v>
      </c>
      <c r="L259" s="80"/>
      <c r="M259" s="81">
        <v>0.65</v>
      </c>
      <c r="N259" s="82">
        <v>12</v>
      </c>
      <c r="O259" s="83">
        <v>12</v>
      </c>
      <c r="P259" s="84"/>
      <c r="Q259" s="492">
        <v>164.77500000000001</v>
      </c>
      <c r="R259" s="83">
        <v>18</v>
      </c>
      <c r="S259" s="86"/>
      <c r="T259" s="87">
        <f t="shared" si="14"/>
        <v>0</v>
      </c>
      <c r="U259" s="88" t="s">
        <v>76</v>
      </c>
      <c r="V259" s="25" t="s">
        <v>32</v>
      </c>
    </row>
    <row r="260" spans="1:22" ht="78" customHeight="1" outlineLevel="1" x14ac:dyDescent="0.2">
      <c r="A260" s="71" t="str">
        <f t="shared" si="13"/>
        <v>Горшок для запеканиякрасный</v>
      </c>
      <c r="B260" s="71">
        <v>132.12</v>
      </c>
      <c r="C260" s="72"/>
      <c r="D260" s="73" t="s">
        <v>728</v>
      </c>
      <c r="E260" s="74"/>
      <c r="F260" s="74"/>
      <c r="G260" s="75" t="s">
        <v>410</v>
      </c>
      <c r="H260" s="76" t="s">
        <v>790</v>
      </c>
      <c r="I260" s="77" t="s">
        <v>28</v>
      </c>
      <c r="J260" s="78" t="s">
        <v>791</v>
      </c>
      <c r="K260" s="79" t="s">
        <v>473</v>
      </c>
      <c r="L260" s="80"/>
      <c r="M260" s="81">
        <v>0.7</v>
      </c>
      <c r="N260" s="82">
        <v>9</v>
      </c>
      <c r="O260" s="83">
        <v>15</v>
      </c>
      <c r="P260" s="84"/>
      <c r="Q260" s="492">
        <v>198.18</v>
      </c>
      <c r="R260" s="83">
        <v>12</v>
      </c>
      <c r="S260" s="86"/>
      <c r="T260" s="87">
        <f t="shared" si="14"/>
        <v>0</v>
      </c>
      <c r="U260" s="88" t="s">
        <v>76</v>
      </c>
      <c r="V260" s="25" t="s">
        <v>32</v>
      </c>
    </row>
    <row r="261" spans="1:22" ht="78" customHeight="1" outlineLevel="1" x14ac:dyDescent="0.2">
      <c r="A261" s="71" t="str">
        <f t="shared" si="13"/>
        <v>Горшок для жаркого Русскийкрасный</v>
      </c>
      <c r="B261" s="71">
        <v>141.78</v>
      </c>
      <c r="C261" s="72"/>
      <c r="D261" s="73" t="s">
        <v>728</v>
      </c>
      <c r="E261" s="74"/>
      <c r="F261" s="74"/>
      <c r="G261" s="75" t="s">
        <v>410</v>
      </c>
      <c r="H261" s="76" t="s">
        <v>792</v>
      </c>
      <c r="I261" s="77" t="s">
        <v>28</v>
      </c>
      <c r="J261" s="78" t="s">
        <v>793</v>
      </c>
      <c r="K261" s="79" t="s">
        <v>476</v>
      </c>
      <c r="L261" s="80"/>
      <c r="M261" s="81">
        <v>0.95</v>
      </c>
      <c r="N261" s="82">
        <v>14</v>
      </c>
      <c r="O261" s="83">
        <v>15</v>
      </c>
      <c r="P261" s="84"/>
      <c r="Q261" s="492">
        <v>212.67</v>
      </c>
      <c r="R261" s="83">
        <v>8</v>
      </c>
      <c r="S261" s="86"/>
      <c r="T261" s="87">
        <f t="shared" si="14"/>
        <v>0</v>
      </c>
      <c r="U261" s="88" t="s">
        <v>76</v>
      </c>
      <c r="V261" s="25" t="s">
        <v>32</v>
      </c>
    </row>
    <row r="262" spans="1:22" ht="78" customHeight="1" outlineLevel="1" x14ac:dyDescent="0.2">
      <c r="A262" s="71" t="str">
        <f t="shared" si="13"/>
        <v>Горшок для жаркого №10красный</v>
      </c>
      <c r="B262" s="71">
        <v>212.33</v>
      </c>
      <c r="C262" s="72"/>
      <c r="D262" s="73" t="s">
        <v>728</v>
      </c>
      <c r="E262" s="74"/>
      <c r="F262" s="74"/>
      <c r="G262" s="75" t="s">
        <v>410</v>
      </c>
      <c r="H262" s="76" t="s">
        <v>794</v>
      </c>
      <c r="I262" s="77" t="s">
        <v>28</v>
      </c>
      <c r="J262" s="78" t="s">
        <v>795</v>
      </c>
      <c r="K262" s="79" t="s">
        <v>479</v>
      </c>
      <c r="L262" s="80"/>
      <c r="M262" s="81">
        <v>1.3</v>
      </c>
      <c r="N262" s="82">
        <v>13</v>
      </c>
      <c r="O262" s="83">
        <v>16</v>
      </c>
      <c r="P262" s="84"/>
      <c r="Q262" s="492">
        <v>318.495</v>
      </c>
      <c r="R262" s="83">
        <v>8</v>
      </c>
      <c r="S262" s="86"/>
      <c r="T262" s="87">
        <f t="shared" si="14"/>
        <v>0</v>
      </c>
      <c r="U262" s="88" t="s">
        <v>76</v>
      </c>
      <c r="V262" s="25" t="s">
        <v>32</v>
      </c>
    </row>
    <row r="263" spans="1:22" ht="78" customHeight="1" outlineLevel="1" x14ac:dyDescent="0.2">
      <c r="A263" s="71" t="str">
        <f t="shared" si="13"/>
        <v>Горшочек Мечта хозяйкикрасный</v>
      </c>
      <c r="B263" s="71">
        <v>94.84</v>
      </c>
      <c r="C263" s="72"/>
      <c r="D263" s="73" t="s">
        <v>728</v>
      </c>
      <c r="E263" s="74"/>
      <c r="F263" s="74"/>
      <c r="G263" s="75" t="s">
        <v>410</v>
      </c>
      <c r="H263" s="76" t="s">
        <v>796</v>
      </c>
      <c r="I263" s="77" t="s">
        <v>28</v>
      </c>
      <c r="J263" s="78" t="s">
        <v>797</v>
      </c>
      <c r="K263" s="79" t="s">
        <v>413</v>
      </c>
      <c r="L263" s="80"/>
      <c r="M263" s="81">
        <v>0.35</v>
      </c>
      <c r="N263" s="82">
        <v>11</v>
      </c>
      <c r="O263" s="83">
        <v>10</v>
      </c>
      <c r="P263" s="84"/>
      <c r="Q263" s="492">
        <v>142.26</v>
      </c>
      <c r="R263" s="83">
        <v>20</v>
      </c>
      <c r="S263" s="86"/>
      <c r="T263" s="87">
        <f t="shared" si="14"/>
        <v>0</v>
      </c>
      <c r="U263" s="88" t="s">
        <v>43</v>
      </c>
      <c r="V263" s="25" t="s">
        <v>32</v>
      </c>
    </row>
    <row r="264" spans="1:22" ht="78" customHeight="1" outlineLevel="1" x14ac:dyDescent="0.2">
      <c r="A264" s="71" t="str">
        <f t="shared" si="13"/>
        <v>Горшочек Малюткакрасный</v>
      </c>
      <c r="B264" s="71">
        <v>76.569999999999993</v>
      </c>
      <c r="C264" s="89"/>
      <c r="D264" s="73" t="s">
        <v>728</v>
      </c>
      <c r="E264" s="74"/>
      <c r="F264" s="74"/>
      <c r="G264" s="75" t="s">
        <v>410</v>
      </c>
      <c r="H264" s="76" t="s">
        <v>798</v>
      </c>
      <c r="I264" s="77" t="s">
        <v>28</v>
      </c>
      <c r="J264" s="78" t="s">
        <v>799</v>
      </c>
      <c r="K264" s="79" t="s">
        <v>416</v>
      </c>
      <c r="L264" s="80"/>
      <c r="M264" s="81">
        <v>0.2</v>
      </c>
      <c r="N264" s="82">
        <v>10</v>
      </c>
      <c r="O264" s="83">
        <v>9.5</v>
      </c>
      <c r="P264" s="90"/>
      <c r="Q264" s="492">
        <v>114.855</v>
      </c>
      <c r="R264" s="83">
        <v>12</v>
      </c>
      <c r="S264" s="86"/>
      <c r="T264" s="87">
        <f t="shared" si="14"/>
        <v>0</v>
      </c>
      <c r="U264" s="88" t="s">
        <v>31</v>
      </c>
      <c r="V264" s="25" t="s">
        <v>32</v>
      </c>
    </row>
    <row r="265" spans="1:22" s="71" customFormat="1" ht="78" customHeight="1" outlineLevel="1" x14ac:dyDescent="0.2">
      <c r="A265" s="71" t="str">
        <f t="shared" si="13"/>
        <v>Кастрюля керамическая №3красный</v>
      </c>
      <c r="B265" s="71">
        <v>141.78</v>
      </c>
      <c r="C265" s="72"/>
      <c r="D265" s="73" t="s">
        <v>728</v>
      </c>
      <c r="E265" s="93" t="s">
        <v>111</v>
      </c>
      <c r="F265" s="74"/>
      <c r="G265" s="75" t="s">
        <v>410</v>
      </c>
      <c r="H265" s="76" t="s">
        <v>800</v>
      </c>
      <c r="I265" s="77" t="s">
        <v>28</v>
      </c>
      <c r="J265" s="78" t="s">
        <v>801</v>
      </c>
      <c r="K265" s="79" t="s">
        <v>419</v>
      </c>
      <c r="L265" s="80"/>
      <c r="M265" s="81">
        <v>0.5</v>
      </c>
      <c r="N265" s="82">
        <v>11</v>
      </c>
      <c r="O265" s="83">
        <v>11</v>
      </c>
      <c r="P265" s="84" t="s">
        <v>420</v>
      </c>
      <c r="Q265" s="492">
        <v>212.67</v>
      </c>
      <c r="R265" s="83">
        <v>12</v>
      </c>
      <c r="S265" s="86"/>
      <c r="T265" s="87">
        <f t="shared" si="14"/>
        <v>0</v>
      </c>
      <c r="U265" s="88" t="s">
        <v>43</v>
      </c>
      <c r="V265" s="25" t="s">
        <v>32</v>
      </c>
    </row>
    <row r="266" spans="1:22" s="71" customFormat="1" ht="78" customHeight="1" outlineLevel="1" x14ac:dyDescent="0.2">
      <c r="A266" s="71" t="str">
        <f t="shared" si="13"/>
        <v>Кастрюля керамическая №2красный</v>
      </c>
      <c r="B266" s="71">
        <v>215.06</v>
      </c>
      <c r="C266" s="72"/>
      <c r="D266" s="73" t="s">
        <v>728</v>
      </c>
      <c r="E266" s="93" t="s">
        <v>111</v>
      </c>
      <c r="F266" s="74"/>
      <c r="G266" s="75" t="s">
        <v>410</v>
      </c>
      <c r="H266" s="76" t="s">
        <v>802</v>
      </c>
      <c r="I266" s="77" t="s">
        <v>28</v>
      </c>
      <c r="J266" s="78" t="s">
        <v>803</v>
      </c>
      <c r="K266" s="79" t="s">
        <v>423</v>
      </c>
      <c r="L266" s="80"/>
      <c r="M266" s="81">
        <v>1</v>
      </c>
      <c r="N266" s="82">
        <v>15</v>
      </c>
      <c r="O266" s="83">
        <v>12.5</v>
      </c>
      <c r="P266" s="84" t="s">
        <v>420</v>
      </c>
      <c r="Q266" s="492">
        <v>322.58999999999997</v>
      </c>
      <c r="R266" s="83">
        <v>8</v>
      </c>
      <c r="S266" s="86"/>
      <c r="T266" s="87">
        <f t="shared" si="14"/>
        <v>0</v>
      </c>
      <c r="U266" s="88" t="s">
        <v>76</v>
      </c>
      <c r="V266" s="25" t="s">
        <v>32</v>
      </c>
    </row>
    <row r="267" spans="1:22" s="71" customFormat="1" ht="78" customHeight="1" outlineLevel="1" x14ac:dyDescent="0.2">
      <c r="A267" s="71" t="str">
        <f t="shared" si="13"/>
        <v>Кастрюля керамическая №1красный</v>
      </c>
      <c r="B267" s="71">
        <v>446.04</v>
      </c>
      <c r="C267" s="72"/>
      <c r="D267" s="73" t="s">
        <v>728</v>
      </c>
      <c r="E267" s="93" t="s">
        <v>111</v>
      </c>
      <c r="F267" s="74"/>
      <c r="G267" s="75" t="s">
        <v>276</v>
      </c>
      <c r="H267" s="76" t="s">
        <v>804</v>
      </c>
      <c r="I267" s="77" t="s">
        <v>28</v>
      </c>
      <c r="J267" s="78" t="s">
        <v>805</v>
      </c>
      <c r="K267" s="79" t="s">
        <v>806</v>
      </c>
      <c r="L267" s="80"/>
      <c r="M267" s="81">
        <v>2</v>
      </c>
      <c r="N267" s="82">
        <v>15</v>
      </c>
      <c r="O267" s="83">
        <v>20</v>
      </c>
      <c r="P267" s="84" t="s">
        <v>420</v>
      </c>
      <c r="Q267" s="492">
        <v>669.06</v>
      </c>
      <c r="R267" s="83">
        <v>4</v>
      </c>
      <c r="S267" s="86"/>
      <c r="T267" s="87">
        <f t="shared" si="14"/>
        <v>0</v>
      </c>
      <c r="U267" s="88" t="s">
        <v>120</v>
      </c>
      <c r="V267" s="25" t="s">
        <v>32</v>
      </c>
    </row>
    <row r="268" spans="1:22" ht="78" customHeight="1" outlineLevel="1" x14ac:dyDescent="0.2">
      <c r="A268" s="71" t="str">
        <f t="shared" si="13"/>
        <v>Тажин №1красный</v>
      </c>
      <c r="B268" s="71">
        <v>1968.71</v>
      </c>
      <c r="C268" s="72"/>
      <c r="D268" s="73" t="s">
        <v>728</v>
      </c>
      <c r="E268" s="74"/>
      <c r="F268" s="74"/>
      <c r="G268" s="75" t="s">
        <v>637</v>
      </c>
      <c r="H268" s="76" t="s">
        <v>807</v>
      </c>
      <c r="I268" s="77" t="s">
        <v>28</v>
      </c>
      <c r="J268" s="78" t="s">
        <v>808</v>
      </c>
      <c r="K268" s="79" t="s">
        <v>639</v>
      </c>
      <c r="L268" s="80"/>
      <c r="M268" s="81">
        <v>2.5</v>
      </c>
      <c r="N268" s="82">
        <v>23</v>
      </c>
      <c r="O268" s="83">
        <v>28.5</v>
      </c>
      <c r="P268" s="84"/>
      <c r="Q268" s="492">
        <v>2953.0650000000001</v>
      </c>
      <c r="R268" s="83">
        <v>1</v>
      </c>
      <c r="S268" s="86"/>
      <c r="T268" s="87">
        <f t="shared" si="14"/>
        <v>0</v>
      </c>
      <c r="U268" s="88" t="s">
        <v>76</v>
      </c>
      <c r="V268" s="25" t="s">
        <v>32</v>
      </c>
    </row>
    <row r="269" spans="1:22" ht="78" customHeight="1" outlineLevel="1" x14ac:dyDescent="0.2">
      <c r="A269" s="71" t="str">
        <f t="shared" si="13"/>
        <v>Тажин №2красный</v>
      </c>
      <c r="B269" s="71">
        <v>787.48</v>
      </c>
      <c r="C269" s="72"/>
      <c r="D269" s="73" t="s">
        <v>728</v>
      </c>
      <c r="E269" s="93" t="s">
        <v>111</v>
      </c>
      <c r="F269" s="74"/>
      <c r="G269" s="75" t="s">
        <v>637</v>
      </c>
      <c r="H269" s="76" t="s">
        <v>809</v>
      </c>
      <c r="I269" s="77" t="s">
        <v>28</v>
      </c>
      <c r="J269" s="78" t="s">
        <v>810</v>
      </c>
      <c r="K269" s="79" t="s">
        <v>641</v>
      </c>
      <c r="L269" s="80"/>
      <c r="M269" s="81">
        <v>1</v>
      </c>
      <c r="N269" s="82">
        <v>17.5</v>
      </c>
      <c r="O269" s="83">
        <v>22</v>
      </c>
      <c r="P269" s="84" t="s">
        <v>642</v>
      </c>
      <c r="Q269" s="492">
        <v>1181.22</v>
      </c>
      <c r="R269" s="83">
        <v>2</v>
      </c>
      <c r="S269" s="86"/>
      <c r="T269" s="87">
        <f t="shared" si="14"/>
        <v>0</v>
      </c>
      <c r="U269" s="88" t="s">
        <v>43</v>
      </c>
      <c r="V269" s="25" t="s">
        <v>32</v>
      </c>
    </row>
    <row r="270" spans="1:22" ht="78" customHeight="1" outlineLevel="1" x14ac:dyDescent="0.2">
      <c r="A270" s="71" t="str">
        <f t="shared" si="13"/>
        <v>Тажин №3красный</v>
      </c>
      <c r="B270" s="71">
        <v>268.47000000000003</v>
      </c>
      <c r="C270" s="72"/>
      <c r="D270" s="73" t="s">
        <v>728</v>
      </c>
      <c r="E270" s="74"/>
      <c r="F270" s="74"/>
      <c r="G270" s="75" t="s">
        <v>637</v>
      </c>
      <c r="H270" s="76" t="s">
        <v>811</v>
      </c>
      <c r="I270" s="77" t="s">
        <v>28</v>
      </c>
      <c r="J270" s="78" t="s">
        <v>812</v>
      </c>
      <c r="K270" s="79" t="s">
        <v>644</v>
      </c>
      <c r="L270" s="80"/>
      <c r="M270" s="81">
        <v>0.5</v>
      </c>
      <c r="N270" s="82">
        <v>15</v>
      </c>
      <c r="O270" s="83">
        <v>18</v>
      </c>
      <c r="P270" s="84"/>
      <c r="Q270" s="492">
        <v>402.70499999999998</v>
      </c>
      <c r="R270" s="83">
        <v>2</v>
      </c>
      <c r="S270" s="86"/>
      <c r="T270" s="87">
        <f t="shared" si="14"/>
        <v>0</v>
      </c>
      <c r="U270" s="88" t="s">
        <v>31</v>
      </c>
      <c r="V270" s="25" t="s">
        <v>32</v>
      </c>
    </row>
    <row r="271" spans="1:22" ht="78" customHeight="1" outlineLevel="1" x14ac:dyDescent="0.2">
      <c r="A271" s="71" t="str">
        <f t="shared" si="13"/>
        <v>Набор посуды Престиж №2красный</v>
      </c>
      <c r="B271" s="71">
        <v>662.78</v>
      </c>
      <c r="C271" s="72"/>
      <c r="D271" s="73" t="s">
        <v>728</v>
      </c>
      <c r="E271" s="93" t="s">
        <v>111</v>
      </c>
      <c r="F271" s="74"/>
      <c r="G271" s="75" t="s">
        <v>480</v>
      </c>
      <c r="H271" s="76" t="s">
        <v>813</v>
      </c>
      <c r="I271" s="77" t="s">
        <v>28</v>
      </c>
      <c r="J271" s="78" t="s">
        <v>814</v>
      </c>
      <c r="K271" s="79" t="s">
        <v>649</v>
      </c>
      <c r="L271" s="80"/>
      <c r="M271" s="81" t="s">
        <v>650</v>
      </c>
      <c r="N271" s="82">
        <v>10</v>
      </c>
      <c r="O271" s="83" t="s">
        <v>651</v>
      </c>
      <c r="P271" s="84" t="s">
        <v>652</v>
      </c>
      <c r="Q271" s="492">
        <v>994.17</v>
      </c>
      <c r="R271" s="83">
        <v>4</v>
      </c>
      <c r="S271" s="86"/>
      <c r="T271" s="87">
        <f t="shared" si="14"/>
        <v>0</v>
      </c>
      <c r="U271" s="88" t="s">
        <v>120</v>
      </c>
      <c r="V271" s="25" t="s">
        <v>32</v>
      </c>
    </row>
    <row r="272" spans="1:22" ht="78" customHeight="1" outlineLevel="1" x14ac:dyDescent="0.2">
      <c r="A272" s="71" t="str">
        <f t="shared" si="13"/>
        <v>Форма для запекания прямоугольная малаякрасный</v>
      </c>
      <c r="B272" s="71">
        <v>230.09</v>
      </c>
      <c r="C272" s="72"/>
      <c r="D272" s="73" t="s">
        <v>728</v>
      </c>
      <c r="E272" s="74"/>
      <c r="F272" s="74"/>
      <c r="G272" s="75" t="s">
        <v>498</v>
      </c>
      <c r="H272" s="76" t="s">
        <v>815</v>
      </c>
      <c r="I272" s="77" t="s">
        <v>28</v>
      </c>
      <c r="J272" s="78" t="s">
        <v>816</v>
      </c>
      <c r="K272" s="79" t="s">
        <v>505</v>
      </c>
      <c r="L272" s="80"/>
      <c r="M272" s="81">
        <v>0.8</v>
      </c>
      <c r="N272" s="82">
        <v>4.5</v>
      </c>
      <c r="O272" s="83" t="s">
        <v>506</v>
      </c>
      <c r="P272" s="84"/>
      <c r="Q272" s="492">
        <v>345.13499999999999</v>
      </c>
      <c r="R272" s="83">
        <v>6</v>
      </c>
      <c r="S272" s="86"/>
      <c r="T272" s="87">
        <f t="shared" si="14"/>
        <v>0</v>
      </c>
      <c r="U272" s="88" t="s">
        <v>31</v>
      </c>
      <c r="V272" s="25" t="s">
        <v>32</v>
      </c>
    </row>
    <row r="273" spans="1:22" ht="78" customHeight="1" outlineLevel="1" x14ac:dyDescent="0.2">
      <c r="A273" s="71" t="str">
        <f t="shared" si="13"/>
        <v>Форма для запекания прямоугольная средняякрасный</v>
      </c>
      <c r="B273" s="71">
        <v>358.43</v>
      </c>
      <c r="C273" s="89"/>
      <c r="D273" s="73" t="s">
        <v>728</v>
      </c>
      <c r="E273" s="74"/>
      <c r="F273" s="74"/>
      <c r="G273" s="75" t="s">
        <v>498</v>
      </c>
      <c r="H273" s="76" t="s">
        <v>817</v>
      </c>
      <c r="I273" s="77" t="s">
        <v>28</v>
      </c>
      <c r="J273" s="78" t="s">
        <v>818</v>
      </c>
      <c r="K273" s="79" t="s">
        <v>509</v>
      </c>
      <c r="L273" s="80"/>
      <c r="M273" s="81">
        <v>1.5</v>
      </c>
      <c r="N273" s="82">
        <v>5</v>
      </c>
      <c r="O273" s="83" t="s">
        <v>510</v>
      </c>
      <c r="P273" s="84"/>
      <c r="Q273" s="492">
        <v>537.64499999999998</v>
      </c>
      <c r="R273" s="83">
        <v>3</v>
      </c>
      <c r="S273" s="86"/>
      <c r="T273" s="87">
        <f t="shared" si="14"/>
        <v>0</v>
      </c>
      <c r="U273" s="88" t="s">
        <v>31</v>
      </c>
      <c r="V273" s="25" t="s">
        <v>32</v>
      </c>
    </row>
    <row r="274" spans="1:22" ht="78" customHeight="1" outlineLevel="1" x14ac:dyDescent="0.2">
      <c r="A274" s="71" t="str">
        <f t="shared" si="13"/>
        <v>Сковорода с крышкойкрасный</v>
      </c>
      <c r="B274" s="71">
        <v>381.17</v>
      </c>
      <c r="C274" s="72"/>
      <c r="D274" s="73" t="s">
        <v>728</v>
      </c>
      <c r="E274" s="74"/>
      <c r="F274" s="74"/>
      <c r="G274" s="75" t="s">
        <v>498</v>
      </c>
      <c r="H274" s="76" t="s">
        <v>819</v>
      </c>
      <c r="I274" s="77" t="s">
        <v>28</v>
      </c>
      <c r="J274" s="78" t="s">
        <v>820</v>
      </c>
      <c r="K274" s="79" t="s">
        <v>821</v>
      </c>
      <c r="L274" s="80"/>
      <c r="M274" s="81">
        <v>0.9</v>
      </c>
      <c r="N274" s="82">
        <v>8</v>
      </c>
      <c r="O274" s="83">
        <v>20</v>
      </c>
      <c r="P274" s="84"/>
      <c r="Q274" s="492">
        <v>571.755</v>
      </c>
      <c r="R274" s="83">
        <v>6</v>
      </c>
      <c r="S274" s="86"/>
      <c r="T274" s="87">
        <f t="shared" si="14"/>
        <v>0</v>
      </c>
      <c r="U274" s="88" t="s">
        <v>43</v>
      </c>
      <c r="V274" s="25" t="s">
        <v>32</v>
      </c>
    </row>
    <row r="275" spans="1:22" ht="78" customHeight="1" outlineLevel="1" x14ac:dyDescent="0.2">
      <c r="A275" s="71" t="str">
        <f t="shared" si="13"/>
        <v>Сковорода без крышкикрасный</v>
      </c>
      <c r="B275" s="71">
        <v>300.93</v>
      </c>
      <c r="C275" s="72"/>
      <c r="D275" s="73" t="s">
        <v>728</v>
      </c>
      <c r="E275" s="74"/>
      <c r="F275" s="74"/>
      <c r="G275" s="75" t="s">
        <v>498</v>
      </c>
      <c r="H275" s="76" t="s">
        <v>822</v>
      </c>
      <c r="I275" s="77" t="s">
        <v>28</v>
      </c>
      <c r="J275" s="78" t="s">
        <v>823</v>
      </c>
      <c r="K275" s="79" t="s">
        <v>824</v>
      </c>
      <c r="L275" s="80"/>
      <c r="M275" s="81">
        <v>0.9</v>
      </c>
      <c r="N275" s="82">
        <v>5.5</v>
      </c>
      <c r="O275" s="83">
        <v>20</v>
      </c>
      <c r="P275" s="84"/>
      <c r="Q275" s="492">
        <v>451.39499999999998</v>
      </c>
      <c r="R275" s="83">
        <v>10</v>
      </c>
      <c r="S275" s="86"/>
      <c r="T275" s="87">
        <f t="shared" si="14"/>
        <v>0</v>
      </c>
      <c r="U275" s="88" t="s">
        <v>43</v>
      </c>
      <c r="V275" s="25" t="s">
        <v>32</v>
      </c>
    </row>
    <row r="276" spans="1:22" ht="78" customHeight="1" outlineLevel="1" x14ac:dyDescent="0.2">
      <c r="A276" s="71" t="str">
        <f t="shared" si="13"/>
        <v>Сотейник Кватрокрасный</v>
      </c>
      <c r="B276" s="71">
        <v>123.74</v>
      </c>
      <c r="C276" s="72"/>
      <c r="D276" s="73" t="s">
        <v>728</v>
      </c>
      <c r="E276" s="74"/>
      <c r="F276" s="74"/>
      <c r="G276" s="75" t="s">
        <v>498</v>
      </c>
      <c r="H276" s="76" t="s">
        <v>825</v>
      </c>
      <c r="I276" s="77" t="s">
        <v>28</v>
      </c>
      <c r="J276" s="78" t="s">
        <v>826</v>
      </c>
      <c r="K276" s="79" t="s">
        <v>827</v>
      </c>
      <c r="L276" s="80"/>
      <c r="M276" s="81">
        <v>0.4</v>
      </c>
      <c r="N276" s="82">
        <v>10</v>
      </c>
      <c r="O276" s="83" t="s">
        <v>828</v>
      </c>
      <c r="P276" s="84"/>
      <c r="Q276" s="492">
        <v>185.61</v>
      </c>
      <c r="R276" s="83">
        <v>6</v>
      </c>
      <c r="S276" s="86"/>
      <c r="T276" s="87">
        <f t="shared" si="14"/>
        <v>0</v>
      </c>
      <c r="U276" s="88" t="s">
        <v>36</v>
      </c>
      <c r="V276" s="25"/>
    </row>
    <row r="277" spans="1:22" ht="78" customHeight="1" outlineLevel="1" x14ac:dyDescent="0.2">
      <c r="A277" s="71" t="str">
        <f t="shared" si="13"/>
        <v>Судок для запекания Русскийкрасный</v>
      </c>
      <c r="B277" s="71">
        <v>109.31</v>
      </c>
      <c r="C277" s="72"/>
      <c r="D277" s="73" t="s">
        <v>728</v>
      </c>
      <c r="E277" s="74"/>
      <c r="F277" s="74"/>
      <c r="G277" s="75" t="s">
        <v>498</v>
      </c>
      <c r="H277" s="76" t="s">
        <v>829</v>
      </c>
      <c r="I277" s="77" t="s">
        <v>28</v>
      </c>
      <c r="J277" s="78" t="s">
        <v>830</v>
      </c>
      <c r="K277" s="79" t="s">
        <v>513</v>
      </c>
      <c r="L277" s="80"/>
      <c r="M277" s="81">
        <v>0.9</v>
      </c>
      <c r="N277" s="82">
        <v>6.5</v>
      </c>
      <c r="O277" s="83">
        <v>16.5</v>
      </c>
      <c r="P277" s="84"/>
      <c r="Q277" s="492">
        <v>163.965</v>
      </c>
      <c r="R277" s="83">
        <v>12</v>
      </c>
      <c r="S277" s="86"/>
      <c r="T277" s="87">
        <f t="shared" si="14"/>
        <v>0</v>
      </c>
      <c r="U277" s="88" t="s">
        <v>76</v>
      </c>
      <c r="V277" s="25" t="s">
        <v>32</v>
      </c>
    </row>
    <row r="278" spans="1:22" s="71" customFormat="1" ht="78" customHeight="1" outlineLevel="1" x14ac:dyDescent="0.2">
      <c r="A278" s="71" t="str">
        <f t="shared" si="13"/>
        <v>Кокотница Новаруссакрасный</v>
      </c>
      <c r="B278" s="71">
        <v>85.23</v>
      </c>
      <c r="C278" s="72"/>
      <c r="D278" s="73" t="s">
        <v>728</v>
      </c>
      <c r="E278" s="74"/>
      <c r="F278" s="74"/>
      <c r="G278" s="75" t="s">
        <v>646</v>
      </c>
      <c r="H278" s="76" t="s">
        <v>831</v>
      </c>
      <c r="I278" s="77" t="s">
        <v>28</v>
      </c>
      <c r="J278" s="78" t="s">
        <v>832</v>
      </c>
      <c r="K278" s="79" t="s">
        <v>537</v>
      </c>
      <c r="L278" s="80"/>
      <c r="M278" s="81">
        <v>0.25</v>
      </c>
      <c r="N278" s="82">
        <v>7</v>
      </c>
      <c r="O278" s="83">
        <v>9</v>
      </c>
      <c r="P278" s="84"/>
      <c r="Q278" s="492">
        <v>127.845</v>
      </c>
      <c r="R278" s="83" t="s">
        <v>538</v>
      </c>
      <c r="S278" s="86"/>
      <c r="T278" s="87">
        <f t="shared" si="14"/>
        <v>0</v>
      </c>
      <c r="U278" s="88" t="s">
        <v>539</v>
      </c>
      <c r="V278" s="25" t="s">
        <v>32</v>
      </c>
    </row>
    <row r="279" spans="1:22" s="71" customFormat="1" ht="78" customHeight="1" outlineLevel="1" x14ac:dyDescent="0.2">
      <c r="A279" s="71" t="str">
        <f t="shared" si="13"/>
        <v>Тарелка глубокая Скифская болкрасный</v>
      </c>
      <c r="B279" s="71">
        <v>109.07</v>
      </c>
      <c r="C279" s="72"/>
      <c r="D279" s="73" t="s">
        <v>728</v>
      </c>
      <c r="E279" s="74"/>
      <c r="F279" s="74"/>
      <c r="G279" s="75" t="s">
        <v>26</v>
      </c>
      <c r="H279" s="76" t="s">
        <v>833</v>
      </c>
      <c r="I279" s="77" t="s">
        <v>28</v>
      </c>
      <c r="J279" s="78" t="s">
        <v>834</v>
      </c>
      <c r="K279" s="79" t="s">
        <v>53</v>
      </c>
      <c r="L279" s="80"/>
      <c r="M279" s="81">
        <v>0.8</v>
      </c>
      <c r="N279" s="82">
        <v>7</v>
      </c>
      <c r="O279" s="83">
        <v>16</v>
      </c>
      <c r="P279" s="84"/>
      <c r="Q279" s="492">
        <v>163.60499999999999</v>
      </c>
      <c r="R279" s="83">
        <v>8</v>
      </c>
      <c r="S279" s="86"/>
      <c r="T279" s="87">
        <f t="shared" si="14"/>
        <v>0</v>
      </c>
      <c r="U279" s="88" t="s">
        <v>36</v>
      </c>
      <c r="V279" s="25" t="s">
        <v>32</v>
      </c>
    </row>
    <row r="280" spans="1:22" s="71" customFormat="1" ht="78" customHeight="1" outlineLevel="1" x14ac:dyDescent="0.2">
      <c r="A280" s="71" t="str">
        <f t="shared" si="13"/>
        <v>Тарелка глубокая Скифская средкрасный</v>
      </c>
      <c r="B280" s="71">
        <v>93.74</v>
      </c>
      <c r="C280" s="72"/>
      <c r="D280" s="73" t="s">
        <v>728</v>
      </c>
      <c r="E280" s="74"/>
      <c r="F280" s="74"/>
      <c r="G280" s="75" t="s">
        <v>26</v>
      </c>
      <c r="H280" s="76" t="s">
        <v>835</v>
      </c>
      <c r="I280" s="77" t="s">
        <v>28</v>
      </c>
      <c r="J280" s="78" t="s">
        <v>836</v>
      </c>
      <c r="K280" s="79" t="s">
        <v>56</v>
      </c>
      <c r="L280" s="80"/>
      <c r="M280" s="81">
        <v>0.5</v>
      </c>
      <c r="N280" s="82">
        <v>6</v>
      </c>
      <c r="O280" s="83">
        <v>14</v>
      </c>
      <c r="P280" s="84"/>
      <c r="Q280" s="492">
        <v>140.61000000000001</v>
      </c>
      <c r="R280" s="83">
        <v>9</v>
      </c>
      <c r="S280" s="86"/>
      <c r="T280" s="87">
        <f t="shared" si="14"/>
        <v>0</v>
      </c>
      <c r="U280" s="88" t="s">
        <v>31</v>
      </c>
      <c r="V280" s="25" t="s">
        <v>32</v>
      </c>
    </row>
    <row r="281" spans="1:22" s="71" customFormat="1" ht="78" customHeight="1" outlineLevel="1" x14ac:dyDescent="0.2">
      <c r="A281" s="71" t="str">
        <f t="shared" si="13"/>
        <v>Тарелка глубокая Скифская малкрасный</v>
      </c>
      <c r="B281" s="71">
        <v>79.540000000000006</v>
      </c>
      <c r="C281" s="89"/>
      <c r="D281" s="73" t="s">
        <v>728</v>
      </c>
      <c r="E281" s="74"/>
      <c r="F281" s="74"/>
      <c r="G281" s="75" t="s">
        <v>26</v>
      </c>
      <c r="H281" s="76" t="s">
        <v>837</v>
      </c>
      <c r="I281" s="77" t="s">
        <v>28</v>
      </c>
      <c r="J281" s="78" t="s">
        <v>838</v>
      </c>
      <c r="K281" s="79" t="s">
        <v>59</v>
      </c>
      <c r="L281" s="80"/>
      <c r="M281" s="81">
        <v>0.3</v>
      </c>
      <c r="N281" s="82">
        <v>5</v>
      </c>
      <c r="O281" s="83">
        <v>11</v>
      </c>
      <c r="P281" s="84"/>
      <c r="Q281" s="492">
        <v>119.31</v>
      </c>
      <c r="R281" s="83">
        <v>12</v>
      </c>
      <c r="S281" s="86"/>
      <c r="T281" s="87">
        <f t="shared" si="14"/>
        <v>0</v>
      </c>
      <c r="U281" s="88" t="s">
        <v>31</v>
      </c>
      <c r="V281" s="25" t="s">
        <v>32</v>
      </c>
    </row>
    <row r="282" spans="1:22" s="71" customFormat="1" ht="78" customHeight="1" outlineLevel="1" x14ac:dyDescent="0.2">
      <c r="A282" s="71" t="str">
        <f t="shared" si="13"/>
        <v>Набор посуды Престиж №1красный</v>
      </c>
      <c r="B282" s="71">
        <v>662.78</v>
      </c>
      <c r="C282" s="72"/>
      <c r="D282" s="73" t="s">
        <v>728</v>
      </c>
      <c r="E282" s="93" t="s">
        <v>111</v>
      </c>
      <c r="F282" s="74"/>
      <c r="G282" s="75" t="s">
        <v>480</v>
      </c>
      <c r="H282" s="76" t="s">
        <v>839</v>
      </c>
      <c r="I282" s="77" t="s">
        <v>28</v>
      </c>
      <c r="J282" s="78" t="s">
        <v>840</v>
      </c>
      <c r="K282" s="79" t="s">
        <v>483</v>
      </c>
      <c r="L282" s="80"/>
      <c r="M282" s="81" t="s">
        <v>484</v>
      </c>
      <c r="N282" s="82">
        <v>13</v>
      </c>
      <c r="O282" s="83" t="s">
        <v>485</v>
      </c>
      <c r="P282" s="84" t="s">
        <v>486</v>
      </c>
      <c r="Q282" s="492">
        <v>994.17</v>
      </c>
      <c r="R282" s="83">
        <v>4</v>
      </c>
      <c r="S282" s="86"/>
      <c r="T282" s="87">
        <f t="shared" si="14"/>
        <v>0</v>
      </c>
      <c r="U282" s="88" t="s">
        <v>487</v>
      </c>
      <c r="V282" s="25" t="s">
        <v>32</v>
      </c>
    </row>
    <row r="283" spans="1:22" ht="78" customHeight="1" outlineLevel="1" x14ac:dyDescent="0.2">
      <c r="A283" s="71" t="str">
        <f t="shared" si="13"/>
        <v>Блюдо овальноекрасный</v>
      </c>
      <c r="B283" s="71">
        <v>364.77</v>
      </c>
      <c r="C283" s="72"/>
      <c r="D283" s="73" t="s">
        <v>728</v>
      </c>
      <c r="E283" s="74"/>
      <c r="F283" s="74"/>
      <c r="G283" s="75" t="s">
        <v>26</v>
      </c>
      <c r="H283" s="76" t="s">
        <v>841</v>
      </c>
      <c r="I283" s="77" t="s">
        <v>28</v>
      </c>
      <c r="J283" s="78" t="s">
        <v>842</v>
      </c>
      <c r="K283" s="79" t="s">
        <v>49</v>
      </c>
      <c r="L283" s="80"/>
      <c r="M283" s="81"/>
      <c r="N283" s="82">
        <v>2.5</v>
      </c>
      <c r="O283" s="110" t="s">
        <v>50</v>
      </c>
      <c r="P283" s="84"/>
      <c r="Q283" s="492">
        <v>547.15499999999997</v>
      </c>
      <c r="R283" s="83">
        <v>6</v>
      </c>
      <c r="S283" s="86"/>
      <c r="T283" s="87">
        <f>S283*Q283</f>
        <v>0</v>
      </c>
      <c r="U283" s="88" t="s">
        <v>31</v>
      </c>
      <c r="V283" s="25" t="s">
        <v>32</v>
      </c>
    </row>
    <row r="284" spans="1:22" s="71" customFormat="1" ht="78" customHeight="1" outlineLevel="1" x14ac:dyDescent="0.2">
      <c r="A284" s="71" t="str">
        <f t="shared" si="13"/>
        <v>Миска для вторых блюдкрасный</v>
      </c>
      <c r="B284" s="71">
        <v>103.9</v>
      </c>
      <c r="C284" s="72"/>
      <c r="D284" s="73" t="s">
        <v>728</v>
      </c>
      <c r="E284" s="74"/>
      <c r="F284" s="74"/>
      <c r="G284" s="75" t="s">
        <v>26</v>
      </c>
      <c r="H284" s="76" t="s">
        <v>843</v>
      </c>
      <c r="I284" s="77" t="s">
        <v>28</v>
      </c>
      <c r="J284" s="78" t="s">
        <v>844</v>
      </c>
      <c r="K284" s="79" t="s">
        <v>39</v>
      </c>
      <c r="L284" s="80"/>
      <c r="M284" s="81"/>
      <c r="N284" s="82">
        <v>3</v>
      </c>
      <c r="O284" s="83">
        <v>18</v>
      </c>
      <c r="P284" s="84"/>
      <c r="Q284" s="492">
        <v>155.85</v>
      </c>
      <c r="R284" s="83">
        <v>10</v>
      </c>
      <c r="S284" s="86"/>
      <c r="T284" s="87">
        <f t="shared" si="14"/>
        <v>0</v>
      </c>
      <c r="U284" s="88" t="s">
        <v>31</v>
      </c>
      <c r="V284" s="25" t="s">
        <v>32</v>
      </c>
    </row>
    <row r="285" spans="1:22" s="71" customFormat="1" ht="78" customHeight="1" outlineLevel="1" x14ac:dyDescent="0.2">
      <c r="A285" s="71" t="str">
        <f t="shared" si="13"/>
        <v>Миска Русская средняякрасный</v>
      </c>
      <c r="B285" s="71">
        <v>108.18</v>
      </c>
      <c r="C285" s="72"/>
      <c r="D285" s="73" t="s">
        <v>728</v>
      </c>
      <c r="E285" s="74"/>
      <c r="F285" s="74"/>
      <c r="G285" s="75" t="s">
        <v>26</v>
      </c>
      <c r="H285" s="76" t="s">
        <v>845</v>
      </c>
      <c r="I285" s="77" t="s">
        <v>28</v>
      </c>
      <c r="J285" s="78" t="s">
        <v>846</v>
      </c>
      <c r="K285" s="79" t="s">
        <v>42</v>
      </c>
      <c r="L285" s="80"/>
      <c r="M285" s="81">
        <v>0.8</v>
      </c>
      <c r="N285" s="82">
        <v>7</v>
      </c>
      <c r="O285" s="83">
        <v>17.5</v>
      </c>
      <c r="P285" s="84"/>
      <c r="Q285" s="492">
        <v>162.27000000000001</v>
      </c>
      <c r="R285" s="83">
        <v>12</v>
      </c>
      <c r="S285" s="86"/>
      <c r="T285" s="87">
        <f t="shared" si="14"/>
        <v>0</v>
      </c>
      <c r="U285" s="88" t="s">
        <v>43</v>
      </c>
      <c r="V285" s="25" t="s">
        <v>32</v>
      </c>
    </row>
    <row r="286" spans="1:22" s="71" customFormat="1" ht="78" customHeight="1" outlineLevel="1" x14ac:dyDescent="0.2">
      <c r="A286" s="71" t="str">
        <f t="shared" si="13"/>
        <v>Миска Русская малаякрасный</v>
      </c>
      <c r="B286" s="71">
        <v>74.25</v>
      </c>
      <c r="C286" s="72"/>
      <c r="D286" s="73" t="s">
        <v>728</v>
      </c>
      <c r="E286" s="74"/>
      <c r="F286" s="74"/>
      <c r="G286" s="75" t="s">
        <v>26</v>
      </c>
      <c r="H286" s="76" t="s">
        <v>847</v>
      </c>
      <c r="I286" s="77" t="s">
        <v>28</v>
      </c>
      <c r="J286" s="78" t="s">
        <v>848</v>
      </c>
      <c r="K286" s="79" t="s">
        <v>46</v>
      </c>
      <c r="L286" s="80"/>
      <c r="M286" s="81">
        <v>0.5</v>
      </c>
      <c r="N286" s="82">
        <v>6</v>
      </c>
      <c r="O286" s="83">
        <v>15.5</v>
      </c>
      <c r="P286" s="84"/>
      <c r="Q286" s="492">
        <v>111.375</v>
      </c>
      <c r="R286" s="83">
        <v>12</v>
      </c>
      <c r="S286" s="86"/>
      <c r="T286" s="87">
        <f t="shared" si="14"/>
        <v>0</v>
      </c>
      <c r="U286" s="88" t="s">
        <v>36</v>
      </c>
      <c r="V286" s="25" t="s">
        <v>32</v>
      </c>
    </row>
    <row r="287" spans="1:22" s="71" customFormat="1" ht="78" customHeight="1" outlineLevel="1" x14ac:dyDescent="0.2">
      <c r="A287" s="71" t="str">
        <f t="shared" si="13"/>
        <v>Набор для холодца Белогорьекрасный</v>
      </c>
      <c r="B287" s="71">
        <v>737.29</v>
      </c>
      <c r="C287" s="72"/>
      <c r="D287" s="73" t="s">
        <v>728</v>
      </c>
      <c r="E287" s="93" t="s">
        <v>111</v>
      </c>
      <c r="F287" s="74"/>
      <c r="G287" s="75" t="s">
        <v>106</v>
      </c>
      <c r="H287" s="76" t="s">
        <v>849</v>
      </c>
      <c r="I287" s="77" t="s">
        <v>28</v>
      </c>
      <c r="J287" s="78" t="s">
        <v>850</v>
      </c>
      <c r="K287" s="79" t="s">
        <v>114</v>
      </c>
      <c r="L287" s="80"/>
      <c r="M287" s="81">
        <v>3</v>
      </c>
      <c r="N287" s="82">
        <v>20</v>
      </c>
      <c r="O287" s="83">
        <v>19</v>
      </c>
      <c r="P287" s="90" t="s">
        <v>115</v>
      </c>
      <c r="Q287" s="492">
        <v>1105.9349999999999</v>
      </c>
      <c r="R287" s="83">
        <v>4</v>
      </c>
      <c r="S287" s="86"/>
      <c r="T287" s="87">
        <f>S287*Q287</f>
        <v>0</v>
      </c>
      <c r="U287" s="88" t="s">
        <v>76</v>
      </c>
      <c r="V287" s="25" t="s">
        <v>32</v>
      </c>
    </row>
    <row r="288" spans="1:22" s="71" customFormat="1" ht="78" customHeight="1" outlineLevel="1" x14ac:dyDescent="0.2">
      <c r="A288" s="71" t="str">
        <f t="shared" si="13"/>
        <v>Набор для холодца Русскийкрасный</v>
      </c>
      <c r="B288" s="71">
        <v>412.49</v>
      </c>
      <c r="C288" s="72"/>
      <c r="D288" s="73" t="s">
        <v>728</v>
      </c>
      <c r="E288" s="74"/>
      <c r="F288" s="74"/>
      <c r="G288" s="75" t="s">
        <v>106</v>
      </c>
      <c r="H288" s="76" t="s">
        <v>851</v>
      </c>
      <c r="I288" s="77" t="s">
        <v>28</v>
      </c>
      <c r="J288" s="78" t="s">
        <v>852</v>
      </c>
      <c r="K288" s="79" t="s">
        <v>109</v>
      </c>
      <c r="L288" s="80"/>
      <c r="M288" s="81">
        <v>2.7</v>
      </c>
      <c r="N288" s="82">
        <v>23</v>
      </c>
      <c r="O288" s="83">
        <v>16.5</v>
      </c>
      <c r="P288" s="84" t="s">
        <v>110</v>
      </c>
      <c r="Q288" s="492">
        <v>618.73500000000001</v>
      </c>
      <c r="R288" s="83">
        <v>4</v>
      </c>
      <c r="S288" s="86"/>
      <c r="T288" s="87">
        <f>S288*Q288</f>
        <v>0</v>
      </c>
      <c r="U288" s="88" t="s">
        <v>76</v>
      </c>
      <c r="V288" s="25" t="s">
        <v>32</v>
      </c>
    </row>
    <row r="289" spans="1:22" s="71" customFormat="1" ht="78" customHeight="1" outlineLevel="1" x14ac:dyDescent="0.2">
      <c r="A289" s="71" t="str">
        <f t="shared" si="13"/>
        <v>Бокал барный №1красный</v>
      </c>
      <c r="B289" s="71">
        <v>144.37</v>
      </c>
      <c r="C289" s="72"/>
      <c r="D289" s="73" t="s">
        <v>728</v>
      </c>
      <c r="E289" s="74"/>
      <c r="F289" s="74"/>
      <c r="G289" s="75" t="s">
        <v>205</v>
      </c>
      <c r="H289" s="76" t="s">
        <v>853</v>
      </c>
      <c r="I289" s="77" t="s">
        <v>28</v>
      </c>
      <c r="J289" s="78" t="s">
        <v>854</v>
      </c>
      <c r="K289" s="79" t="s">
        <v>656</v>
      </c>
      <c r="L289" s="80"/>
      <c r="M289" s="81">
        <v>0.2</v>
      </c>
      <c r="N289" s="82">
        <v>13</v>
      </c>
      <c r="O289" s="83">
        <v>8.5</v>
      </c>
      <c r="P289" s="84"/>
      <c r="Q289" s="492">
        <v>216.55500000000001</v>
      </c>
      <c r="R289" s="83">
        <v>10</v>
      </c>
      <c r="S289" s="86"/>
      <c r="T289" s="87">
        <f t="shared" si="14"/>
        <v>0</v>
      </c>
      <c r="U289" s="88" t="s">
        <v>31</v>
      </c>
      <c r="V289" s="25"/>
    </row>
    <row r="290" spans="1:22" s="71" customFormat="1" ht="78" customHeight="1" outlineLevel="1" x14ac:dyDescent="0.2">
      <c r="A290" s="71" t="str">
        <f t="shared" si="13"/>
        <v>Бокал барный №2красный</v>
      </c>
      <c r="B290" s="71">
        <v>129.13</v>
      </c>
      <c r="C290" s="72"/>
      <c r="D290" s="73" t="s">
        <v>728</v>
      </c>
      <c r="E290" s="74"/>
      <c r="F290" s="74"/>
      <c r="G290" s="75" t="s">
        <v>205</v>
      </c>
      <c r="H290" s="76" t="s">
        <v>855</v>
      </c>
      <c r="I290" s="77" t="s">
        <v>28</v>
      </c>
      <c r="J290" s="78" t="s">
        <v>856</v>
      </c>
      <c r="K290" s="79" t="s">
        <v>857</v>
      </c>
      <c r="L290" s="80"/>
      <c r="M290" s="81">
        <v>0.15</v>
      </c>
      <c r="N290" s="82">
        <v>10.5</v>
      </c>
      <c r="O290" s="83">
        <v>8</v>
      </c>
      <c r="P290" s="84"/>
      <c r="Q290" s="492">
        <v>193.69499999999999</v>
      </c>
      <c r="R290" s="83">
        <v>16</v>
      </c>
      <c r="S290" s="86"/>
      <c r="T290" s="87">
        <f t="shared" si="14"/>
        <v>0</v>
      </c>
      <c r="U290" s="88" t="s">
        <v>36</v>
      </c>
      <c r="V290" s="25"/>
    </row>
    <row r="291" spans="1:22" s="71" customFormat="1" ht="78" customHeight="1" outlineLevel="1" x14ac:dyDescent="0.2">
      <c r="A291" s="71" t="str">
        <f t="shared" si="13"/>
        <v>Бокал барный №3красный</v>
      </c>
      <c r="B291" s="71">
        <v>116.56</v>
      </c>
      <c r="C291" s="72"/>
      <c r="D291" s="73" t="s">
        <v>728</v>
      </c>
      <c r="E291" s="74"/>
      <c r="F291" s="74"/>
      <c r="G291" s="75" t="s">
        <v>205</v>
      </c>
      <c r="H291" s="76" t="s">
        <v>858</v>
      </c>
      <c r="I291" s="77" t="s">
        <v>28</v>
      </c>
      <c r="J291" s="78" t="s">
        <v>859</v>
      </c>
      <c r="K291" s="79" t="s">
        <v>860</v>
      </c>
      <c r="L291" s="80"/>
      <c r="M291" s="81">
        <v>0.1</v>
      </c>
      <c r="N291" s="82">
        <v>8.5</v>
      </c>
      <c r="O291" s="83">
        <v>7</v>
      </c>
      <c r="P291" s="84"/>
      <c r="Q291" s="492">
        <v>174.84</v>
      </c>
      <c r="R291" s="83">
        <v>16</v>
      </c>
      <c r="S291" s="86"/>
      <c r="T291" s="87">
        <f t="shared" si="14"/>
        <v>0</v>
      </c>
      <c r="U291" s="88" t="s">
        <v>36</v>
      </c>
      <c r="V291" s="25"/>
    </row>
    <row r="292" spans="1:22" s="71" customFormat="1" ht="78" customHeight="1" outlineLevel="1" x14ac:dyDescent="0.2">
      <c r="A292" s="71" t="str">
        <f t="shared" si="13"/>
        <v>Сервиз чайный Элеганткрасный</v>
      </c>
      <c r="B292" s="71">
        <v>1381.32</v>
      </c>
      <c r="C292" s="89"/>
      <c r="D292" s="73" t="s">
        <v>728</v>
      </c>
      <c r="E292" s="74"/>
      <c r="F292" s="74"/>
      <c r="G292" s="75" t="s">
        <v>228</v>
      </c>
      <c r="H292" s="76" t="s">
        <v>861</v>
      </c>
      <c r="I292" s="77" t="s">
        <v>28</v>
      </c>
      <c r="J292" s="78" t="s">
        <v>862</v>
      </c>
      <c r="K292" s="79" t="s">
        <v>666</v>
      </c>
      <c r="L292" s="80"/>
      <c r="M292" s="81"/>
      <c r="N292" s="82"/>
      <c r="O292" s="83"/>
      <c r="P292" s="90" t="s">
        <v>667</v>
      </c>
      <c r="Q292" s="492">
        <v>2071.98</v>
      </c>
      <c r="R292" s="83">
        <v>1</v>
      </c>
      <c r="S292" s="86"/>
      <c r="T292" s="87">
        <f t="shared" si="14"/>
        <v>0</v>
      </c>
      <c r="U292" s="88" t="s">
        <v>43</v>
      </c>
      <c r="V292" s="25"/>
    </row>
    <row r="293" spans="1:22" s="71" customFormat="1" ht="78" customHeight="1" outlineLevel="1" x14ac:dyDescent="0.2">
      <c r="A293" s="71" t="str">
        <f t="shared" si="13"/>
        <v>Сервиз чайный Ностальгиякрасный</v>
      </c>
      <c r="B293" s="71">
        <v>1149.8900000000001</v>
      </c>
      <c r="C293" s="72"/>
      <c r="D293" s="73" t="s">
        <v>728</v>
      </c>
      <c r="E293" s="74"/>
      <c r="F293" s="74"/>
      <c r="G293" s="75" t="s">
        <v>228</v>
      </c>
      <c r="H293" s="76" t="s">
        <v>863</v>
      </c>
      <c r="I293" s="77" t="s">
        <v>28</v>
      </c>
      <c r="J293" s="78" t="s">
        <v>864</v>
      </c>
      <c r="K293" s="79" t="s">
        <v>235</v>
      </c>
      <c r="L293" s="80"/>
      <c r="M293" s="81"/>
      <c r="N293" s="82"/>
      <c r="O293" s="83"/>
      <c r="P293" s="84" t="s">
        <v>236</v>
      </c>
      <c r="Q293" s="492">
        <v>1724.835</v>
      </c>
      <c r="R293" s="83">
        <v>1</v>
      </c>
      <c r="S293" s="86"/>
      <c r="T293" s="87">
        <f t="shared" si="14"/>
        <v>0</v>
      </c>
      <c r="U293" s="88" t="s">
        <v>31</v>
      </c>
      <c r="V293" s="25"/>
    </row>
    <row r="294" spans="1:22" s="71" customFormat="1" ht="78" customHeight="1" outlineLevel="1" x14ac:dyDescent="0.2">
      <c r="A294" s="71" t="str">
        <f t="shared" si="13"/>
        <v>Сервиз кофейный Ностальгия малыйкрасный</v>
      </c>
      <c r="B294" s="71">
        <v>559.35</v>
      </c>
      <c r="C294" s="72"/>
      <c r="D294" s="73" t="s">
        <v>728</v>
      </c>
      <c r="E294" s="74"/>
      <c r="F294" s="74"/>
      <c r="G294" s="75" t="s">
        <v>228</v>
      </c>
      <c r="H294" s="76" t="s">
        <v>865</v>
      </c>
      <c r="I294" s="77" t="s">
        <v>28</v>
      </c>
      <c r="J294" s="78" t="s">
        <v>866</v>
      </c>
      <c r="K294" s="79" t="s">
        <v>243</v>
      </c>
      <c r="L294" s="80"/>
      <c r="M294" s="81"/>
      <c r="N294" s="82"/>
      <c r="O294" s="83"/>
      <c r="P294" s="90" t="s">
        <v>244</v>
      </c>
      <c r="Q294" s="492">
        <v>839.02499999999998</v>
      </c>
      <c r="R294" s="83">
        <v>2</v>
      </c>
      <c r="S294" s="86"/>
      <c r="T294" s="87">
        <f t="shared" si="14"/>
        <v>0</v>
      </c>
      <c r="U294" s="88" t="s">
        <v>31</v>
      </c>
      <c r="V294" s="25"/>
    </row>
    <row r="295" spans="1:22" s="71" customFormat="1" ht="78" customHeight="1" outlineLevel="1" x14ac:dyDescent="0.2">
      <c r="A295" s="71" t="str">
        <f t="shared" si="13"/>
        <v>Сервиз кофейный Ностальгиякрасный</v>
      </c>
      <c r="B295" s="71">
        <v>920.59</v>
      </c>
      <c r="C295" s="72"/>
      <c r="D295" s="73" t="s">
        <v>728</v>
      </c>
      <c r="E295" s="74"/>
      <c r="F295" s="74"/>
      <c r="G295" s="75" t="s">
        <v>228</v>
      </c>
      <c r="H295" s="76" t="s">
        <v>867</v>
      </c>
      <c r="I295" s="77" t="s">
        <v>28</v>
      </c>
      <c r="J295" s="78" t="s">
        <v>868</v>
      </c>
      <c r="K295" s="79" t="s">
        <v>239</v>
      </c>
      <c r="L295" s="80"/>
      <c r="M295" s="81"/>
      <c r="N295" s="82"/>
      <c r="O295" s="83"/>
      <c r="P295" s="90" t="s">
        <v>240</v>
      </c>
      <c r="Q295" s="492">
        <v>1380.885</v>
      </c>
      <c r="R295" s="83">
        <v>1</v>
      </c>
      <c r="S295" s="86"/>
      <c r="T295" s="87">
        <f t="shared" si="14"/>
        <v>0</v>
      </c>
      <c r="U295" s="88" t="s">
        <v>31</v>
      </c>
      <c r="V295" s="25"/>
    </row>
    <row r="296" spans="1:22" s="71" customFormat="1" ht="78" customHeight="1" outlineLevel="1" x14ac:dyDescent="0.2">
      <c r="A296" s="71" t="str">
        <f t="shared" si="13"/>
        <v>Чайник Кроха младшийкрасный</v>
      </c>
      <c r="B296" s="71">
        <v>173.79</v>
      </c>
      <c r="C296" s="72"/>
      <c r="D296" s="73" t="s">
        <v>728</v>
      </c>
      <c r="E296" s="74"/>
      <c r="F296" s="74"/>
      <c r="G296" s="75" t="s">
        <v>245</v>
      </c>
      <c r="H296" s="76" t="s">
        <v>869</v>
      </c>
      <c r="I296" s="77" t="s">
        <v>28</v>
      </c>
      <c r="J296" s="78" t="s">
        <v>870</v>
      </c>
      <c r="K296" s="79" t="s">
        <v>670</v>
      </c>
      <c r="L296" s="80"/>
      <c r="M296" s="81">
        <v>0.4</v>
      </c>
      <c r="N296" s="82">
        <v>10.5</v>
      </c>
      <c r="O296" s="83">
        <v>12</v>
      </c>
      <c r="P296" s="84"/>
      <c r="Q296" s="492">
        <v>260.685</v>
      </c>
      <c r="R296" s="83">
        <v>6</v>
      </c>
      <c r="S296" s="86"/>
      <c r="T296" s="87">
        <f t="shared" si="14"/>
        <v>0</v>
      </c>
      <c r="U296" s="88" t="s">
        <v>31</v>
      </c>
      <c r="V296" s="25"/>
    </row>
    <row r="297" spans="1:22" s="71" customFormat="1" ht="78" customHeight="1" outlineLevel="1" x14ac:dyDescent="0.2">
      <c r="A297" s="71" t="str">
        <f t="shared" si="13"/>
        <v>Чайник Элеганткрасный</v>
      </c>
      <c r="B297" s="71">
        <v>315.41000000000003</v>
      </c>
      <c r="C297" s="89"/>
      <c r="D297" s="73" t="s">
        <v>728</v>
      </c>
      <c r="E297" s="74"/>
      <c r="F297" s="74"/>
      <c r="G297" s="75" t="s">
        <v>245</v>
      </c>
      <c r="H297" s="76" t="s">
        <v>871</v>
      </c>
      <c r="I297" s="77" t="s">
        <v>28</v>
      </c>
      <c r="J297" s="78" t="s">
        <v>872</v>
      </c>
      <c r="K297" s="79" t="s">
        <v>672</v>
      </c>
      <c r="L297" s="80"/>
      <c r="M297" s="81">
        <v>1.2</v>
      </c>
      <c r="N297" s="82">
        <v>16.5</v>
      </c>
      <c r="O297" s="83">
        <v>14</v>
      </c>
      <c r="P297" s="84" t="s">
        <v>673</v>
      </c>
      <c r="Q297" s="492">
        <v>473.11500000000001</v>
      </c>
      <c r="R297" s="83">
        <v>5</v>
      </c>
      <c r="S297" s="86"/>
      <c r="T297" s="87">
        <f t="shared" si="14"/>
        <v>0</v>
      </c>
      <c r="U297" s="88" t="s">
        <v>43</v>
      </c>
      <c r="V297" s="25"/>
    </row>
    <row r="298" spans="1:22" ht="78" customHeight="1" outlineLevel="1" x14ac:dyDescent="0.2">
      <c r="A298" s="71" t="str">
        <f t="shared" si="13"/>
        <v>Вазон-стаканкрасный</v>
      </c>
      <c r="B298" s="71">
        <v>153.19999999999999</v>
      </c>
      <c r="C298" s="72"/>
      <c r="D298" s="73" t="s">
        <v>728</v>
      </c>
      <c r="E298" s="74"/>
      <c r="F298" s="74"/>
      <c r="G298" s="75" t="s">
        <v>216</v>
      </c>
      <c r="H298" s="76" t="s">
        <v>873</v>
      </c>
      <c r="I298" s="77" t="s">
        <v>28</v>
      </c>
      <c r="J298" s="78" t="s">
        <v>874</v>
      </c>
      <c r="K298" s="79" t="s">
        <v>219</v>
      </c>
      <c r="L298" s="80"/>
      <c r="M298" s="81">
        <v>0.4</v>
      </c>
      <c r="N298" s="82">
        <v>14.5</v>
      </c>
      <c r="O298" s="83">
        <v>7.5</v>
      </c>
      <c r="P298" s="84"/>
      <c r="Q298" s="492">
        <v>229.8</v>
      </c>
      <c r="R298" s="83">
        <v>12</v>
      </c>
      <c r="S298" s="101"/>
      <c r="T298" s="87">
        <f t="shared" si="14"/>
        <v>0</v>
      </c>
      <c r="U298" s="88" t="s">
        <v>31</v>
      </c>
      <c r="V298" s="25" t="s">
        <v>32</v>
      </c>
    </row>
    <row r="299" spans="1:22" ht="78" customHeight="1" outlineLevel="1" x14ac:dyDescent="0.2">
      <c r="A299" s="71" t="str">
        <f t="shared" si="13"/>
        <v>Турка Ностальгиякрасный</v>
      </c>
      <c r="B299" s="71">
        <v>168.75</v>
      </c>
      <c r="C299" s="72"/>
      <c r="D299" s="73" t="s">
        <v>728</v>
      </c>
      <c r="E299" s="74"/>
      <c r="F299" s="74"/>
      <c r="G299" s="75" t="s">
        <v>267</v>
      </c>
      <c r="H299" s="76" t="s">
        <v>875</v>
      </c>
      <c r="I299" s="77" t="s">
        <v>28</v>
      </c>
      <c r="J299" s="78" t="s">
        <v>876</v>
      </c>
      <c r="K299" s="79" t="s">
        <v>271</v>
      </c>
      <c r="L299" s="80"/>
      <c r="M299" s="81">
        <v>0.6</v>
      </c>
      <c r="N299" s="82">
        <v>15</v>
      </c>
      <c r="O299" s="83">
        <v>11</v>
      </c>
      <c r="P299" s="84" t="s">
        <v>252</v>
      </c>
      <c r="Q299" s="492">
        <v>253.125</v>
      </c>
      <c r="R299" s="83">
        <v>6</v>
      </c>
      <c r="S299" s="101"/>
      <c r="T299" s="87">
        <f t="shared" si="14"/>
        <v>0</v>
      </c>
      <c r="U299" s="88" t="s">
        <v>31</v>
      </c>
      <c r="V299" s="25"/>
    </row>
    <row r="300" spans="1:22" ht="78" customHeight="1" outlineLevel="1" x14ac:dyDescent="0.2">
      <c r="A300" s="71" t="str">
        <f t="shared" si="13"/>
        <v>Кофейник Ностальгиякрасный</v>
      </c>
      <c r="B300" s="71">
        <v>206.24</v>
      </c>
      <c r="C300" s="72"/>
      <c r="D300" s="73" t="s">
        <v>728</v>
      </c>
      <c r="E300" s="74"/>
      <c r="F300" s="74"/>
      <c r="G300" s="75" t="s">
        <v>253</v>
      </c>
      <c r="H300" s="76" t="s">
        <v>877</v>
      </c>
      <c r="I300" s="77" t="s">
        <v>28</v>
      </c>
      <c r="J300" s="78" t="s">
        <v>878</v>
      </c>
      <c r="K300" s="79" t="s">
        <v>256</v>
      </c>
      <c r="L300" s="80"/>
      <c r="M300" s="81">
        <v>0.7</v>
      </c>
      <c r="N300" s="82">
        <v>16</v>
      </c>
      <c r="O300" s="83">
        <v>12</v>
      </c>
      <c r="P300" s="84" t="s">
        <v>252</v>
      </c>
      <c r="Q300" s="492">
        <v>309.36</v>
      </c>
      <c r="R300" s="83">
        <v>5</v>
      </c>
      <c r="S300" s="101"/>
      <c r="T300" s="87">
        <f t="shared" si="14"/>
        <v>0</v>
      </c>
      <c r="U300" s="88" t="s">
        <v>31</v>
      </c>
      <c r="V300" s="25"/>
    </row>
    <row r="301" spans="1:22" ht="78" customHeight="1" outlineLevel="1" x14ac:dyDescent="0.2">
      <c r="A301" s="71" t="str">
        <f t="shared" si="13"/>
        <v>Сахарница Ностальгия кофейнаякрасный</v>
      </c>
      <c r="B301" s="71">
        <v>128.44</v>
      </c>
      <c r="C301" s="72"/>
      <c r="D301" s="73" t="s">
        <v>728</v>
      </c>
      <c r="E301" s="74"/>
      <c r="F301" s="74"/>
      <c r="G301" s="75" t="s">
        <v>257</v>
      </c>
      <c r="H301" s="76" t="s">
        <v>879</v>
      </c>
      <c r="I301" s="77" t="s">
        <v>28</v>
      </c>
      <c r="J301" s="78" t="s">
        <v>880</v>
      </c>
      <c r="K301" s="79" t="s">
        <v>266</v>
      </c>
      <c r="L301" s="80"/>
      <c r="M301" s="81">
        <v>0.2</v>
      </c>
      <c r="N301" s="82">
        <v>9</v>
      </c>
      <c r="O301" s="83">
        <v>9</v>
      </c>
      <c r="P301" s="84" t="s">
        <v>252</v>
      </c>
      <c r="Q301" s="492">
        <v>192.66</v>
      </c>
      <c r="R301" s="83">
        <v>8</v>
      </c>
      <c r="S301" s="101"/>
      <c r="T301" s="87">
        <f t="shared" si="14"/>
        <v>0</v>
      </c>
      <c r="U301" s="88" t="s">
        <v>31</v>
      </c>
      <c r="V301" s="25"/>
    </row>
    <row r="302" spans="1:22" ht="78" customHeight="1" outlineLevel="1" x14ac:dyDescent="0.2">
      <c r="A302" s="71" t="str">
        <f t="shared" si="13"/>
        <v>Чашка Ностальгия №2красный</v>
      </c>
      <c r="B302" s="71">
        <v>57.82</v>
      </c>
      <c r="C302" s="72"/>
      <c r="D302" s="73" t="s">
        <v>728</v>
      </c>
      <c r="E302" s="74"/>
      <c r="F302" s="74"/>
      <c r="G302" s="75" t="s">
        <v>144</v>
      </c>
      <c r="H302" s="76" t="s">
        <v>881</v>
      </c>
      <c r="I302" s="77" t="s">
        <v>28</v>
      </c>
      <c r="J302" s="78" t="s">
        <v>882</v>
      </c>
      <c r="K302" s="79" t="s">
        <v>185</v>
      </c>
      <c r="L302" s="80"/>
      <c r="M302" s="81">
        <v>0.2</v>
      </c>
      <c r="N302" s="82">
        <v>7</v>
      </c>
      <c r="O302" s="83">
        <v>8</v>
      </c>
      <c r="P302" s="84" t="s">
        <v>182</v>
      </c>
      <c r="Q302" s="492">
        <v>86.73</v>
      </c>
      <c r="R302" s="83">
        <v>18</v>
      </c>
      <c r="S302" s="101"/>
      <c r="T302" s="87">
        <f t="shared" si="14"/>
        <v>0</v>
      </c>
      <c r="U302" s="88" t="s">
        <v>31</v>
      </c>
      <c r="V302" s="25"/>
    </row>
    <row r="303" spans="1:22" ht="78" customHeight="1" outlineLevel="1" x14ac:dyDescent="0.2">
      <c r="A303" s="71" t="str">
        <f t="shared" si="13"/>
        <v>Чашка Ностальгия №2 с блюдцем красный</v>
      </c>
      <c r="B303" s="71">
        <v>97.65</v>
      </c>
      <c r="C303" s="72"/>
      <c r="D303" s="73" t="s">
        <v>728</v>
      </c>
      <c r="E303" s="74"/>
      <c r="F303" s="74"/>
      <c r="G303" s="75" t="s">
        <v>144</v>
      </c>
      <c r="H303" s="76" t="s">
        <v>883</v>
      </c>
      <c r="I303" s="77" t="s">
        <v>28</v>
      </c>
      <c r="J303" s="78" t="s">
        <v>884</v>
      </c>
      <c r="K303" s="79" t="s">
        <v>196</v>
      </c>
      <c r="L303" s="80"/>
      <c r="M303" s="81">
        <v>0.2</v>
      </c>
      <c r="N303" s="82">
        <v>7</v>
      </c>
      <c r="O303" s="83" t="s">
        <v>197</v>
      </c>
      <c r="P303" s="84" t="s">
        <v>182</v>
      </c>
      <c r="Q303" s="492">
        <v>146.47499999999999</v>
      </c>
      <c r="R303" s="83">
        <v>12</v>
      </c>
      <c r="S303" s="101"/>
      <c r="T303" s="87">
        <f>S303*Q303</f>
        <v>0</v>
      </c>
      <c r="U303" s="88" t="s">
        <v>31</v>
      </c>
      <c r="V303" s="25"/>
    </row>
    <row r="304" spans="1:22" s="71" customFormat="1" ht="78" customHeight="1" outlineLevel="1" x14ac:dyDescent="0.2">
      <c r="A304" s="71" t="str">
        <f t="shared" ref="A304:A306" si="15">CONCATENATE(K304,D304)</f>
        <v>Чашка Ностальгия №1 с блюдцем красный</v>
      </c>
      <c r="B304" s="71">
        <v>134.24</v>
      </c>
      <c r="C304" s="72"/>
      <c r="D304" s="73" t="s">
        <v>728</v>
      </c>
      <c r="E304" s="74"/>
      <c r="F304" s="74"/>
      <c r="G304" s="75" t="s">
        <v>144</v>
      </c>
      <c r="H304" s="76" t="s">
        <v>885</v>
      </c>
      <c r="I304" s="77" t="s">
        <v>28</v>
      </c>
      <c r="J304" s="78" t="s">
        <v>886</v>
      </c>
      <c r="K304" s="79" t="s">
        <v>192</v>
      </c>
      <c r="L304" s="80"/>
      <c r="M304" s="81">
        <v>0.25</v>
      </c>
      <c r="N304" s="82">
        <v>9</v>
      </c>
      <c r="O304" s="83" t="s">
        <v>887</v>
      </c>
      <c r="P304" s="84" t="s">
        <v>182</v>
      </c>
      <c r="Q304" s="492">
        <v>201.36</v>
      </c>
      <c r="R304" s="83">
        <v>12</v>
      </c>
      <c r="S304" s="86"/>
      <c r="T304" s="87">
        <f>S304*Q304</f>
        <v>0</v>
      </c>
      <c r="U304" s="88" t="s">
        <v>31</v>
      </c>
      <c r="V304" s="25"/>
    </row>
    <row r="305" spans="1:23" s="71" customFormat="1" ht="78" customHeight="1" outlineLevel="1" x14ac:dyDescent="0.2">
      <c r="A305" s="71" t="str">
        <f t="shared" si="15"/>
        <v>Чашка Элеганткрасный</v>
      </c>
      <c r="B305" s="71">
        <v>98.77</v>
      </c>
      <c r="C305" s="72"/>
      <c r="D305" s="73" t="s">
        <v>728</v>
      </c>
      <c r="E305" s="74"/>
      <c r="F305" s="74"/>
      <c r="G305" s="75" t="s">
        <v>144</v>
      </c>
      <c r="H305" s="76" t="s">
        <v>888</v>
      </c>
      <c r="I305" s="77" t="s">
        <v>28</v>
      </c>
      <c r="J305" s="78" t="s">
        <v>889</v>
      </c>
      <c r="K305" s="79" t="s">
        <v>683</v>
      </c>
      <c r="L305" s="80"/>
      <c r="M305" s="81">
        <v>0.25</v>
      </c>
      <c r="N305" s="82">
        <v>6.5</v>
      </c>
      <c r="O305" s="83">
        <v>11</v>
      </c>
      <c r="P305" s="84"/>
      <c r="Q305" s="492">
        <v>148.155</v>
      </c>
      <c r="R305" s="83">
        <v>12</v>
      </c>
      <c r="S305" s="86"/>
      <c r="T305" s="87">
        <f>S305*Q305</f>
        <v>0</v>
      </c>
      <c r="U305" s="88" t="s">
        <v>31</v>
      </c>
      <c r="V305" s="25"/>
    </row>
    <row r="306" spans="1:23" s="71" customFormat="1" ht="78" customHeight="1" outlineLevel="1" x14ac:dyDescent="0.2">
      <c r="A306" s="71" t="str">
        <f t="shared" si="15"/>
        <v>Чашка Элегант с блюдцемкрасный</v>
      </c>
      <c r="B306" s="71">
        <v>154.55000000000001</v>
      </c>
      <c r="C306" s="72"/>
      <c r="D306" s="73" t="s">
        <v>728</v>
      </c>
      <c r="E306" s="74"/>
      <c r="F306" s="74"/>
      <c r="G306" s="75" t="s">
        <v>144</v>
      </c>
      <c r="H306" s="98" t="s">
        <v>890</v>
      </c>
      <c r="I306" s="77" t="s">
        <v>28</v>
      </c>
      <c r="J306" s="78" t="s">
        <v>891</v>
      </c>
      <c r="K306" s="79" t="s">
        <v>685</v>
      </c>
      <c r="L306" s="80"/>
      <c r="M306" s="81">
        <v>0.25</v>
      </c>
      <c r="N306" s="82">
        <v>6.5</v>
      </c>
      <c r="O306" s="83" t="s">
        <v>686</v>
      </c>
      <c r="P306" s="84"/>
      <c r="Q306" s="492">
        <v>231.82499999999999</v>
      </c>
      <c r="R306" s="83">
        <v>12</v>
      </c>
      <c r="S306" s="86"/>
      <c r="T306" s="87">
        <f>S306*Q306</f>
        <v>0</v>
      </c>
      <c r="U306" s="88" t="s">
        <v>31</v>
      </c>
      <c r="V306" s="25"/>
    </row>
    <row r="307" spans="1:23" ht="18.75" customHeight="1" x14ac:dyDescent="0.2">
      <c r="C307" s="69"/>
      <c r="D307" s="70" t="s">
        <v>892</v>
      </c>
      <c r="E307" s="458" t="s">
        <v>893</v>
      </c>
      <c r="F307" s="458"/>
      <c r="G307" s="458"/>
      <c r="H307" s="458"/>
      <c r="I307" s="458"/>
      <c r="J307" s="458"/>
      <c r="K307" s="458"/>
      <c r="L307" s="458"/>
      <c r="M307" s="458"/>
      <c r="N307" s="458"/>
      <c r="O307" s="458"/>
      <c r="P307" s="458"/>
      <c r="Q307" s="458"/>
      <c r="R307" s="458"/>
      <c r="S307" s="458"/>
      <c r="T307" s="458"/>
      <c r="U307" s="459"/>
    </row>
    <row r="308" spans="1:23" ht="78" customHeight="1" outlineLevel="1" x14ac:dyDescent="0.2">
      <c r="A308" s="71" t="str">
        <f t="shared" ref="A308:A344" si="16">CONCATENATE(K308,D308)</f>
        <v>Вазон-стаканмистика</v>
      </c>
      <c r="B308" s="71">
        <v>124.83</v>
      </c>
      <c r="C308" s="72"/>
      <c r="D308" s="73" t="s">
        <v>892</v>
      </c>
      <c r="E308" s="74"/>
      <c r="F308" s="74"/>
      <c r="G308" s="75" t="s">
        <v>216</v>
      </c>
      <c r="H308" s="94">
        <v>4600031124711</v>
      </c>
      <c r="I308" s="77" t="s">
        <v>28</v>
      </c>
      <c r="J308" s="78" t="s">
        <v>894</v>
      </c>
      <c r="K308" s="79" t="s">
        <v>219</v>
      </c>
      <c r="L308" s="80"/>
      <c r="M308" s="81">
        <v>0.4</v>
      </c>
      <c r="N308" s="82">
        <v>14.5</v>
      </c>
      <c r="O308" s="83">
        <v>7.5</v>
      </c>
      <c r="P308" s="84"/>
      <c r="Q308" s="492">
        <v>187.245</v>
      </c>
      <c r="R308" s="83">
        <v>12</v>
      </c>
      <c r="S308" s="101"/>
      <c r="T308" s="87">
        <f t="shared" ref="T308:T344" si="17">S308*Q308</f>
        <v>0</v>
      </c>
      <c r="U308" s="88" t="s">
        <v>31</v>
      </c>
      <c r="V308" s="25" t="s">
        <v>32</v>
      </c>
    </row>
    <row r="309" spans="1:23" s="71" customFormat="1" ht="78" customHeight="1" outlineLevel="1" x14ac:dyDescent="0.2">
      <c r="A309" s="71" t="str">
        <f t="shared" si="16"/>
        <v>Тарелка для нарезкимистика</v>
      </c>
      <c r="B309" s="71">
        <v>200.75</v>
      </c>
      <c r="C309" s="72"/>
      <c r="D309" s="73" t="s">
        <v>892</v>
      </c>
      <c r="E309" s="74"/>
      <c r="F309" s="74"/>
      <c r="G309" s="75" t="s">
        <v>26</v>
      </c>
      <c r="H309" s="94">
        <v>4600031124971</v>
      </c>
      <c r="I309" s="77" t="s">
        <v>28</v>
      </c>
      <c r="J309" s="78" t="s">
        <v>895</v>
      </c>
      <c r="K309" s="79" t="s">
        <v>35</v>
      </c>
      <c r="L309" s="80"/>
      <c r="M309" s="81"/>
      <c r="N309" s="82">
        <v>2.5</v>
      </c>
      <c r="O309" s="83">
        <v>26</v>
      </c>
      <c r="P309" s="84"/>
      <c r="Q309" s="492">
        <v>301.125</v>
      </c>
      <c r="R309" s="83">
        <v>5</v>
      </c>
      <c r="S309" s="86"/>
      <c r="T309" s="87">
        <f t="shared" si="17"/>
        <v>0</v>
      </c>
      <c r="U309" s="88" t="s">
        <v>36</v>
      </c>
      <c r="V309" s="25"/>
      <c r="W309"/>
    </row>
    <row r="310" spans="1:23" ht="78" customHeight="1" outlineLevel="1" x14ac:dyDescent="0.2">
      <c r="A310" s="71" t="str">
        <f>CONCATENATE(K310,D310)</f>
        <v>Блюдо овальноемистика</v>
      </c>
      <c r="B310" s="71">
        <v>297.22000000000003</v>
      </c>
      <c r="C310" s="72"/>
      <c r="D310" s="73" t="s">
        <v>892</v>
      </c>
      <c r="E310" s="74"/>
      <c r="F310" s="74"/>
      <c r="G310" s="75" t="s">
        <v>26</v>
      </c>
      <c r="H310" s="94">
        <v>4600031124704</v>
      </c>
      <c r="I310" s="77" t="s">
        <v>28</v>
      </c>
      <c r="J310" s="78" t="s">
        <v>896</v>
      </c>
      <c r="K310" s="79" t="s">
        <v>49</v>
      </c>
      <c r="L310" s="80"/>
      <c r="M310" s="81"/>
      <c r="N310" s="82">
        <v>2.5</v>
      </c>
      <c r="O310" s="110" t="s">
        <v>50</v>
      </c>
      <c r="P310" s="84"/>
      <c r="Q310" s="492">
        <v>445.83</v>
      </c>
      <c r="R310" s="83">
        <v>6</v>
      </c>
      <c r="S310" s="86"/>
      <c r="T310" s="87">
        <f t="shared" si="17"/>
        <v>0</v>
      </c>
      <c r="U310" s="88" t="s">
        <v>31</v>
      </c>
      <c r="V310" s="25" t="s">
        <v>32</v>
      </c>
    </row>
    <row r="311" spans="1:23" ht="78" customHeight="1" outlineLevel="1" x14ac:dyDescent="0.2">
      <c r="A311" s="71" t="str">
        <f t="shared" si="16"/>
        <v>Горшок для запеканиямистика</v>
      </c>
      <c r="B311" s="71">
        <v>107.66</v>
      </c>
      <c r="C311" s="72"/>
      <c r="D311" s="73" t="s">
        <v>892</v>
      </c>
      <c r="E311" s="74"/>
      <c r="F311" s="74"/>
      <c r="G311" s="75" t="s">
        <v>410</v>
      </c>
      <c r="H311" s="94">
        <v>4600031124728</v>
      </c>
      <c r="I311" s="77" t="s">
        <v>28</v>
      </c>
      <c r="J311" s="78" t="s">
        <v>897</v>
      </c>
      <c r="K311" s="79" t="s">
        <v>473</v>
      </c>
      <c r="L311" s="80"/>
      <c r="M311" s="81">
        <v>0.7</v>
      </c>
      <c r="N311" s="82">
        <v>9</v>
      </c>
      <c r="O311" s="83">
        <v>15</v>
      </c>
      <c r="P311" s="84"/>
      <c r="Q311" s="492">
        <v>161.49</v>
      </c>
      <c r="R311" s="83">
        <v>12</v>
      </c>
      <c r="S311" s="86"/>
      <c r="T311" s="87">
        <f t="shared" si="17"/>
        <v>0</v>
      </c>
      <c r="U311" s="88" t="s">
        <v>76</v>
      </c>
      <c r="V311" s="25" t="s">
        <v>32</v>
      </c>
    </row>
    <row r="312" spans="1:23" ht="78" customHeight="1" outlineLevel="1" x14ac:dyDescent="0.2">
      <c r="A312" s="71" t="str">
        <f t="shared" si="16"/>
        <v>Горшок для запекания Новарусса №5мистика</v>
      </c>
      <c r="B312" s="71">
        <v>84.37</v>
      </c>
      <c r="C312" s="72"/>
      <c r="D312" s="73" t="s">
        <v>892</v>
      </c>
      <c r="E312" s="74"/>
      <c r="F312" s="74"/>
      <c r="G312" s="75" t="s">
        <v>410</v>
      </c>
      <c r="H312" s="94">
        <v>4600031124742</v>
      </c>
      <c r="I312" s="77" t="s">
        <v>28</v>
      </c>
      <c r="J312" s="78" t="s">
        <v>898</v>
      </c>
      <c r="K312" s="79" t="s">
        <v>437</v>
      </c>
      <c r="L312" s="80"/>
      <c r="M312" s="81">
        <v>0.5</v>
      </c>
      <c r="N312" s="82">
        <v>12</v>
      </c>
      <c r="O312" s="83">
        <v>14</v>
      </c>
      <c r="P312" s="84"/>
      <c r="Q312" s="492">
        <v>126.55500000000001</v>
      </c>
      <c r="R312" s="83">
        <v>16</v>
      </c>
      <c r="S312" s="86"/>
      <c r="T312" s="87">
        <f t="shared" si="17"/>
        <v>0</v>
      </c>
      <c r="U312" s="88" t="s">
        <v>76</v>
      </c>
      <c r="V312" s="25" t="s">
        <v>32</v>
      </c>
    </row>
    <row r="313" spans="1:23" ht="78" customHeight="1" outlineLevel="1" x14ac:dyDescent="0.2">
      <c r="A313" s="71" t="str">
        <f t="shared" si="16"/>
        <v>Горшок для запекания Новарусса №4мистика</v>
      </c>
      <c r="B313" s="71">
        <v>128.5</v>
      </c>
      <c r="C313" s="72"/>
      <c r="D313" s="73" t="s">
        <v>892</v>
      </c>
      <c r="E313" s="74"/>
      <c r="F313" s="74"/>
      <c r="G313" s="75" t="s">
        <v>410</v>
      </c>
      <c r="H313" s="94">
        <v>4600031124735</v>
      </c>
      <c r="I313" s="77" t="s">
        <v>28</v>
      </c>
      <c r="J313" s="78" t="s">
        <v>899</v>
      </c>
      <c r="K313" s="79" t="s">
        <v>440</v>
      </c>
      <c r="L313" s="80"/>
      <c r="M313" s="81">
        <v>0.9</v>
      </c>
      <c r="N313" s="82">
        <v>13.5</v>
      </c>
      <c r="O313" s="83">
        <v>15.5</v>
      </c>
      <c r="P313" s="90"/>
      <c r="Q313" s="492">
        <v>192.75</v>
      </c>
      <c r="R313" s="83">
        <v>10</v>
      </c>
      <c r="S313" s="86"/>
      <c r="T313" s="87">
        <f t="shared" si="17"/>
        <v>0</v>
      </c>
      <c r="U313" s="88" t="s">
        <v>76</v>
      </c>
      <c r="V313" s="25" t="s">
        <v>32</v>
      </c>
    </row>
    <row r="314" spans="1:23" s="71" customFormat="1" ht="78" customHeight="1" outlineLevel="1" x14ac:dyDescent="0.2">
      <c r="A314" s="71" t="str">
        <f t="shared" si="16"/>
        <v>Кастрюля керамическая №3мистика</v>
      </c>
      <c r="B314" s="71">
        <v>115.52</v>
      </c>
      <c r="C314" s="72"/>
      <c r="D314" s="73" t="s">
        <v>892</v>
      </c>
      <c r="E314" s="93" t="s">
        <v>111</v>
      </c>
      <c r="F314" s="74"/>
      <c r="G314" s="75" t="s">
        <v>410</v>
      </c>
      <c r="H314" s="94">
        <v>4600031124759</v>
      </c>
      <c r="I314" s="77" t="s">
        <v>28</v>
      </c>
      <c r="J314" s="78" t="s">
        <v>900</v>
      </c>
      <c r="K314" s="79" t="s">
        <v>419</v>
      </c>
      <c r="L314" s="80"/>
      <c r="M314" s="81">
        <v>0.5</v>
      </c>
      <c r="N314" s="82">
        <v>11</v>
      </c>
      <c r="O314" s="83">
        <v>11</v>
      </c>
      <c r="P314" s="84" t="s">
        <v>420</v>
      </c>
      <c r="Q314" s="492">
        <v>173.28</v>
      </c>
      <c r="R314" s="83">
        <v>12</v>
      </c>
      <c r="S314" s="86"/>
      <c r="T314" s="87">
        <f t="shared" si="17"/>
        <v>0</v>
      </c>
      <c r="U314" s="88" t="s">
        <v>43</v>
      </c>
      <c r="V314" s="25" t="s">
        <v>32</v>
      </c>
      <c r="W314"/>
    </row>
    <row r="315" spans="1:23" s="71" customFormat="1" ht="78" customHeight="1" outlineLevel="1" x14ac:dyDescent="0.2">
      <c r="A315" s="71" t="str">
        <f t="shared" si="16"/>
        <v>Форма для выпечкимистика</v>
      </c>
      <c r="B315" s="71">
        <v>141.61000000000001</v>
      </c>
      <c r="C315" s="72"/>
      <c r="D315" s="73" t="s">
        <v>892</v>
      </c>
      <c r="E315" s="74"/>
      <c r="F315" s="74"/>
      <c r="G315" s="75" t="s">
        <v>498</v>
      </c>
      <c r="H315" s="94" t="s">
        <v>901</v>
      </c>
      <c r="I315" s="77" t="s">
        <v>28</v>
      </c>
      <c r="J315" s="78" t="s">
        <v>902</v>
      </c>
      <c r="K315" s="79" t="s">
        <v>516</v>
      </c>
      <c r="L315" s="80"/>
      <c r="M315" s="81">
        <v>1</v>
      </c>
      <c r="N315" s="82">
        <v>6.5</v>
      </c>
      <c r="O315" s="83">
        <v>17</v>
      </c>
      <c r="P315" s="84"/>
      <c r="Q315" s="492">
        <v>212.41499999999999</v>
      </c>
      <c r="R315" s="83">
        <v>12</v>
      </c>
      <c r="S315" s="86"/>
      <c r="T315" s="87">
        <f t="shared" si="17"/>
        <v>0</v>
      </c>
      <c r="U315" s="88" t="s">
        <v>76</v>
      </c>
      <c r="V315" s="25" t="s">
        <v>32</v>
      </c>
      <c r="W315"/>
    </row>
    <row r="316" spans="1:23" ht="78" customHeight="1" outlineLevel="1" x14ac:dyDescent="0.2">
      <c r="A316" s="71" t="str">
        <f t="shared" si="16"/>
        <v>Тажин №1мистика</v>
      </c>
      <c r="B316" s="71">
        <v>1604.13</v>
      </c>
      <c r="C316" s="72"/>
      <c r="D316" s="73" t="s">
        <v>892</v>
      </c>
      <c r="E316" s="74"/>
      <c r="F316" s="74"/>
      <c r="G316" s="75" t="s">
        <v>637</v>
      </c>
      <c r="H316" s="94">
        <v>4600031124957</v>
      </c>
      <c r="I316" s="77" t="s">
        <v>28</v>
      </c>
      <c r="J316" s="78" t="s">
        <v>903</v>
      </c>
      <c r="K316" s="79" t="s">
        <v>639</v>
      </c>
      <c r="L316" s="80"/>
      <c r="M316" s="81">
        <v>2.5</v>
      </c>
      <c r="N316" s="82">
        <v>23</v>
      </c>
      <c r="O316" s="83">
        <v>28.5</v>
      </c>
      <c r="P316" s="84"/>
      <c r="Q316" s="492">
        <v>2406.1950000000002</v>
      </c>
      <c r="R316" s="83">
        <v>1</v>
      </c>
      <c r="S316" s="86"/>
      <c r="T316" s="87">
        <f t="shared" si="17"/>
        <v>0</v>
      </c>
      <c r="U316" s="88" t="s">
        <v>76</v>
      </c>
      <c r="V316" s="25" t="s">
        <v>32</v>
      </c>
    </row>
    <row r="317" spans="1:23" ht="78" customHeight="1" outlineLevel="1" x14ac:dyDescent="0.2">
      <c r="A317" s="71" t="str">
        <f t="shared" si="16"/>
        <v>Тажин №2мистика</v>
      </c>
      <c r="B317" s="71">
        <v>641.65</v>
      </c>
      <c r="C317" s="72"/>
      <c r="D317" s="73" t="s">
        <v>892</v>
      </c>
      <c r="E317" s="93" t="s">
        <v>111</v>
      </c>
      <c r="F317" s="74"/>
      <c r="G317" s="75" t="s">
        <v>637</v>
      </c>
      <c r="H317" s="94">
        <v>4600031115962</v>
      </c>
      <c r="I317" s="77" t="s">
        <v>28</v>
      </c>
      <c r="J317" s="78" t="s">
        <v>904</v>
      </c>
      <c r="K317" s="79" t="s">
        <v>641</v>
      </c>
      <c r="L317" s="80"/>
      <c r="M317" s="81">
        <v>1</v>
      </c>
      <c r="N317" s="82">
        <v>17.5</v>
      </c>
      <c r="O317" s="83">
        <v>22</v>
      </c>
      <c r="P317" s="84" t="s">
        <v>642</v>
      </c>
      <c r="Q317" s="492">
        <v>962.47500000000002</v>
      </c>
      <c r="R317" s="83">
        <v>2</v>
      </c>
      <c r="S317" s="86"/>
      <c r="T317" s="87">
        <f t="shared" si="17"/>
        <v>0</v>
      </c>
      <c r="U317" s="88" t="s">
        <v>43</v>
      </c>
      <c r="V317" s="25" t="s">
        <v>32</v>
      </c>
    </row>
    <row r="318" spans="1:23" ht="78" customHeight="1" outlineLevel="1" x14ac:dyDescent="0.2">
      <c r="A318" s="71" t="str">
        <f t="shared" si="16"/>
        <v>Тажин №3мистика</v>
      </c>
      <c r="B318" s="71">
        <v>218.76</v>
      </c>
      <c r="C318" s="72"/>
      <c r="D318" s="73" t="s">
        <v>892</v>
      </c>
      <c r="E318" s="74"/>
      <c r="F318" s="74"/>
      <c r="G318" s="75" t="s">
        <v>637</v>
      </c>
      <c r="H318" s="94">
        <v>4600031124964</v>
      </c>
      <c r="I318" s="77" t="s">
        <v>28</v>
      </c>
      <c r="J318" s="78" t="s">
        <v>905</v>
      </c>
      <c r="K318" s="79" t="s">
        <v>644</v>
      </c>
      <c r="L318" s="80"/>
      <c r="M318" s="81">
        <v>0.5</v>
      </c>
      <c r="N318" s="82">
        <v>15</v>
      </c>
      <c r="O318" s="83">
        <v>18</v>
      </c>
      <c r="P318" s="84"/>
      <c r="Q318" s="492">
        <v>328.14</v>
      </c>
      <c r="R318" s="83">
        <v>2</v>
      </c>
      <c r="S318" s="86"/>
      <c r="T318" s="87">
        <f t="shared" si="17"/>
        <v>0</v>
      </c>
      <c r="U318" s="88" t="s">
        <v>31</v>
      </c>
      <c r="V318" s="25" t="s">
        <v>32</v>
      </c>
    </row>
    <row r="319" spans="1:23" s="71" customFormat="1" ht="78" customHeight="1" outlineLevel="1" x14ac:dyDescent="0.2">
      <c r="A319" s="71" t="str">
        <f t="shared" si="16"/>
        <v>Подставка под горячеемистика</v>
      </c>
      <c r="B319" s="71">
        <v>141.61000000000001</v>
      </c>
      <c r="C319" s="72"/>
      <c r="D319" s="73" t="s">
        <v>892</v>
      </c>
      <c r="E319" s="74"/>
      <c r="F319" s="74"/>
      <c r="G319" s="75" t="s">
        <v>605</v>
      </c>
      <c r="H319" s="94" t="s">
        <v>906</v>
      </c>
      <c r="I319" s="77" t="s">
        <v>28</v>
      </c>
      <c r="J319" s="78" t="s">
        <v>907</v>
      </c>
      <c r="K319" s="79" t="s">
        <v>608</v>
      </c>
      <c r="L319" s="80"/>
      <c r="M319" s="81"/>
      <c r="N319" s="82">
        <v>1</v>
      </c>
      <c r="O319" s="83">
        <v>18.5</v>
      </c>
      <c r="P319" s="84"/>
      <c r="Q319" s="492">
        <v>212.41499999999999</v>
      </c>
      <c r="R319" s="83">
        <v>12</v>
      </c>
      <c r="S319" s="86"/>
      <c r="T319" s="87">
        <f t="shared" si="17"/>
        <v>0</v>
      </c>
      <c r="U319" s="88" t="s">
        <v>31</v>
      </c>
      <c r="V319" s="25"/>
      <c r="W319"/>
    </row>
    <row r="320" spans="1:23" s="71" customFormat="1" ht="78" customHeight="1" outlineLevel="1" x14ac:dyDescent="0.2">
      <c r="A320" s="71" t="str">
        <f t="shared" si="16"/>
        <v>Кокотница Ностальгия с крышкоймистика</v>
      </c>
      <c r="B320" s="71">
        <v>76.55</v>
      </c>
      <c r="C320" s="72"/>
      <c r="D320" s="73" t="s">
        <v>892</v>
      </c>
      <c r="E320" s="74"/>
      <c r="F320" s="74"/>
      <c r="G320" s="75" t="s">
        <v>520</v>
      </c>
      <c r="H320" s="94">
        <v>4600031124773</v>
      </c>
      <c r="I320" s="77" t="s">
        <v>28</v>
      </c>
      <c r="J320" s="78" t="s">
        <v>908</v>
      </c>
      <c r="K320" s="79" t="s">
        <v>531</v>
      </c>
      <c r="L320" s="80"/>
      <c r="M320" s="81">
        <v>0.2</v>
      </c>
      <c r="N320" s="82">
        <v>8</v>
      </c>
      <c r="O320" s="83">
        <v>12</v>
      </c>
      <c r="P320" s="84"/>
      <c r="Q320" s="492">
        <v>114.825</v>
      </c>
      <c r="R320" s="83">
        <v>12</v>
      </c>
      <c r="S320" s="86"/>
      <c r="T320" s="87">
        <f t="shared" si="17"/>
        <v>0</v>
      </c>
      <c r="U320" s="88" t="s">
        <v>31</v>
      </c>
      <c r="V320" s="25" t="s">
        <v>32</v>
      </c>
      <c r="W320"/>
    </row>
    <row r="321" spans="1:23" s="71" customFormat="1" ht="78" customHeight="1" outlineLevel="1" x14ac:dyDescent="0.2">
      <c r="A321" s="71" t="str">
        <f t="shared" si="16"/>
        <v>Кокотница Ностальгиямистика</v>
      </c>
      <c r="B321" s="71">
        <v>63.61</v>
      </c>
      <c r="C321" s="72"/>
      <c r="D321" s="73" t="s">
        <v>892</v>
      </c>
      <c r="E321" s="74"/>
      <c r="F321" s="74"/>
      <c r="G321" s="75" t="s">
        <v>520</v>
      </c>
      <c r="H321" s="94">
        <v>4600031124766</v>
      </c>
      <c r="I321" s="77" t="s">
        <v>28</v>
      </c>
      <c r="J321" s="78" t="s">
        <v>909</v>
      </c>
      <c r="K321" s="79" t="s">
        <v>534</v>
      </c>
      <c r="L321" s="80"/>
      <c r="M321" s="81">
        <v>0.2</v>
      </c>
      <c r="N321" s="82">
        <v>4.5</v>
      </c>
      <c r="O321" s="83">
        <v>12</v>
      </c>
      <c r="P321" s="84"/>
      <c r="Q321" s="492">
        <v>95.415000000000006</v>
      </c>
      <c r="R321" s="83">
        <v>18</v>
      </c>
      <c r="S321" s="86"/>
      <c r="T321" s="87">
        <f t="shared" si="17"/>
        <v>0</v>
      </c>
      <c r="U321" s="88" t="s">
        <v>36</v>
      </c>
      <c r="V321" s="25" t="s">
        <v>32</v>
      </c>
      <c r="W321"/>
    </row>
    <row r="322" spans="1:23" s="71" customFormat="1" ht="78" customHeight="1" outlineLevel="1" x14ac:dyDescent="0.2">
      <c r="A322" s="71" t="str">
        <f t="shared" si="16"/>
        <v>Салатник Модерн №1мистика</v>
      </c>
      <c r="B322" s="71">
        <v>332.88</v>
      </c>
      <c r="C322" s="72"/>
      <c r="D322" s="73" t="s">
        <v>892</v>
      </c>
      <c r="E322" s="74"/>
      <c r="F322" s="74"/>
      <c r="G322" s="75" t="s">
        <v>60</v>
      </c>
      <c r="H322" s="94">
        <v>4600031124858</v>
      </c>
      <c r="I322" s="77" t="s">
        <v>28</v>
      </c>
      <c r="J322" s="78" t="s">
        <v>910</v>
      </c>
      <c r="K322" s="79" t="s">
        <v>75</v>
      </c>
      <c r="L322" s="80"/>
      <c r="M322" s="81">
        <v>2.5</v>
      </c>
      <c r="N322" s="82">
        <v>8</v>
      </c>
      <c r="O322" s="83">
        <v>28.5</v>
      </c>
      <c r="P322" s="90"/>
      <c r="Q322" s="492">
        <v>499.32</v>
      </c>
      <c r="R322" s="83">
        <v>4</v>
      </c>
      <c r="S322" s="86"/>
      <c r="T322" s="87">
        <f t="shared" si="17"/>
        <v>0</v>
      </c>
      <c r="U322" s="88" t="s">
        <v>76</v>
      </c>
      <c r="V322" s="25" t="s">
        <v>32</v>
      </c>
      <c r="W322"/>
    </row>
    <row r="323" spans="1:23" s="71" customFormat="1" ht="78" customHeight="1" outlineLevel="1" x14ac:dyDescent="0.2">
      <c r="A323" s="71" t="str">
        <f t="shared" si="16"/>
        <v>Салатник Модерн №2мистика</v>
      </c>
      <c r="B323" s="71">
        <v>133.13999999999999</v>
      </c>
      <c r="C323" s="72"/>
      <c r="D323" s="73" t="s">
        <v>892</v>
      </c>
      <c r="E323" s="74"/>
      <c r="F323" s="74"/>
      <c r="G323" s="75" t="s">
        <v>60</v>
      </c>
      <c r="H323" s="94">
        <v>4600031124865</v>
      </c>
      <c r="I323" s="77" t="s">
        <v>28</v>
      </c>
      <c r="J323" s="78" t="s">
        <v>911</v>
      </c>
      <c r="K323" s="79" t="s">
        <v>79</v>
      </c>
      <c r="L323" s="80"/>
      <c r="M323" s="81">
        <v>1</v>
      </c>
      <c r="N323" s="82">
        <v>6</v>
      </c>
      <c r="O323" s="83">
        <v>21</v>
      </c>
      <c r="P323" s="84"/>
      <c r="Q323" s="492">
        <v>199.71</v>
      </c>
      <c r="R323" s="83">
        <v>10</v>
      </c>
      <c r="S323" s="86"/>
      <c r="T323" s="87">
        <f t="shared" si="17"/>
        <v>0</v>
      </c>
      <c r="U323" s="88" t="s">
        <v>43</v>
      </c>
      <c r="V323" s="25" t="s">
        <v>32</v>
      </c>
      <c r="W323"/>
    </row>
    <row r="324" spans="1:23" s="71" customFormat="1" ht="78" customHeight="1" outlineLevel="1" x14ac:dyDescent="0.2">
      <c r="A324" s="71" t="str">
        <f t="shared" si="16"/>
        <v>Салатник Модерн №3мистика</v>
      </c>
      <c r="B324" s="71">
        <v>84.44</v>
      </c>
      <c r="C324" s="72"/>
      <c r="D324" s="73" t="s">
        <v>892</v>
      </c>
      <c r="E324" s="74"/>
      <c r="F324" s="74"/>
      <c r="G324" s="75" t="s">
        <v>60</v>
      </c>
      <c r="H324" s="94">
        <v>4600031124872</v>
      </c>
      <c r="I324" s="77" t="s">
        <v>28</v>
      </c>
      <c r="J324" s="78" t="s">
        <v>912</v>
      </c>
      <c r="K324" s="79" t="s">
        <v>82</v>
      </c>
      <c r="L324" s="80"/>
      <c r="M324" s="81">
        <v>0.5</v>
      </c>
      <c r="N324" s="82">
        <v>5.5</v>
      </c>
      <c r="O324" s="83">
        <v>18</v>
      </c>
      <c r="P324" s="84"/>
      <c r="Q324" s="492">
        <v>126.66</v>
      </c>
      <c r="R324" s="83">
        <v>8</v>
      </c>
      <c r="S324" s="86"/>
      <c r="T324" s="87">
        <f t="shared" si="17"/>
        <v>0</v>
      </c>
      <c r="U324" s="88" t="s">
        <v>31</v>
      </c>
      <c r="V324" s="25" t="s">
        <v>32</v>
      </c>
      <c r="W324"/>
    </row>
    <row r="325" spans="1:23" s="71" customFormat="1" ht="78.75" customHeight="1" outlineLevel="1" x14ac:dyDescent="0.2">
      <c r="A325" s="71" t="str">
        <f t="shared" si="16"/>
        <v>Салатник Удачный болмистика</v>
      </c>
      <c r="B325" s="71">
        <v>157.19</v>
      </c>
      <c r="C325" s="72"/>
      <c r="D325" s="73" t="s">
        <v>892</v>
      </c>
      <c r="E325" s="74"/>
      <c r="F325" s="74"/>
      <c r="G325" s="75" t="s">
        <v>60</v>
      </c>
      <c r="H325" s="94">
        <v>4600031124889</v>
      </c>
      <c r="I325" s="77" t="s">
        <v>28</v>
      </c>
      <c r="J325" s="78" t="s">
        <v>913</v>
      </c>
      <c r="K325" s="79" t="s">
        <v>63</v>
      </c>
      <c r="L325" s="80"/>
      <c r="M325" s="81">
        <v>1.8</v>
      </c>
      <c r="N325" s="82">
        <v>9</v>
      </c>
      <c r="O325" s="83">
        <v>22.5</v>
      </c>
      <c r="P325" s="84"/>
      <c r="Q325" s="492">
        <v>235.785</v>
      </c>
      <c r="R325" s="83">
        <v>8</v>
      </c>
      <c r="S325" s="86"/>
      <c r="T325" s="87">
        <f>S325*Q325</f>
        <v>0</v>
      </c>
      <c r="U325" s="88" t="s">
        <v>43</v>
      </c>
      <c r="V325" s="25" t="s">
        <v>32</v>
      </c>
      <c r="W325"/>
    </row>
    <row r="326" spans="1:23" s="71" customFormat="1" ht="78.75" customHeight="1" outlineLevel="1" x14ac:dyDescent="0.2">
      <c r="A326" s="71" t="str">
        <f t="shared" si="16"/>
        <v>Салатник Удачный малмистика</v>
      </c>
      <c r="B326" s="71">
        <v>66.459999999999994</v>
      </c>
      <c r="C326" s="72"/>
      <c r="D326" s="73" t="s">
        <v>892</v>
      </c>
      <c r="E326" s="74"/>
      <c r="F326" s="74"/>
      <c r="G326" s="75" t="s">
        <v>60</v>
      </c>
      <c r="H326" s="94">
        <v>4600031124896</v>
      </c>
      <c r="I326" s="77" t="s">
        <v>28</v>
      </c>
      <c r="J326" s="78" t="s">
        <v>914</v>
      </c>
      <c r="K326" s="79" t="s">
        <v>69</v>
      </c>
      <c r="L326" s="80"/>
      <c r="M326" s="81">
        <v>0.45</v>
      </c>
      <c r="N326" s="82">
        <v>5.5</v>
      </c>
      <c r="O326" s="83">
        <v>13.5</v>
      </c>
      <c r="P326" s="84"/>
      <c r="Q326" s="492">
        <v>99.69</v>
      </c>
      <c r="R326" s="83">
        <v>16</v>
      </c>
      <c r="S326" s="86"/>
      <c r="T326" s="87">
        <f>S326*Q326</f>
        <v>0</v>
      </c>
      <c r="U326" s="88" t="s">
        <v>36</v>
      </c>
      <c r="V326" s="25" t="s">
        <v>32</v>
      </c>
      <c r="W326"/>
    </row>
    <row r="327" spans="1:23" s="71" customFormat="1" ht="78" customHeight="1" outlineLevel="1" x14ac:dyDescent="0.2">
      <c r="A327" s="71" t="str">
        <f t="shared" si="16"/>
        <v>Набор для холодца Белогорьемистика</v>
      </c>
      <c r="B327" s="71">
        <v>600.75</v>
      </c>
      <c r="C327" s="72"/>
      <c r="D327" s="73" t="s">
        <v>892</v>
      </c>
      <c r="E327" s="93" t="s">
        <v>111</v>
      </c>
      <c r="F327" s="74"/>
      <c r="G327" s="75" t="s">
        <v>106</v>
      </c>
      <c r="H327" s="94">
        <v>4600031124841</v>
      </c>
      <c r="I327" s="77" t="s">
        <v>28</v>
      </c>
      <c r="J327" s="78" t="s">
        <v>915</v>
      </c>
      <c r="K327" s="79" t="s">
        <v>114</v>
      </c>
      <c r="L327" s="80"/>
      <c r="M327" s="81">
        <v>3</v>
      </c>
      <c r="N327" s="82">
        <v>20</v>
      </c>
      <c r="O327" s="83">
        <v>19</v>
      </c>
      <c r="P327" s="90" t="s">
        <v>115</v>
      </c>
      <c r="Q327" s="492">
        <v>901.125</v>
      </c>
      <c r="R327" s="83">
        <v>4</v>
      </c>
      <c r="S327" s="86"/>
      <c r="T327" s="87">
        <f>S327*Q327</f>
        <v>0</v>
      </c>
      <c r="U327" s="88" t="s">
        <v>76</v>
      </c>
      <c r="V327" s="25" t="s">
        <v>32</v>
      </c>
      <c r="W327"/>
    </row>
    <row r="328" spans="1:23" ht="78" customHeight="1" outlineLevel="1" x14ac:dyDescent="0.2">
      <c r="A328" s="71" t="str">
        <f t="shared" si="16"/>
        <v>Салфетница Премиуммистика</v>
      </c>
      <c r="B328" s="71">
        <v>64.86</v>
      </c>
      <c r="C328" s="72"/>
      <c r="D328" s="73" t="s">
        <v>892</v>
      </c>
      <c r="E328" s="74"/>
      <c r="F328" s="74"/>
      <c r="G328" s="75" t="s">
        <v>766</v>
      </c>
      <c r="H328" s="94">
        <v>4600031124902</v>
      </c>
      <c r="I328" s="77" t="s">
        <v>28</v>
      </c>
      <c r="J328" s="78" t="s">
        <v>916</v>
      </c>
      <c r="K328" s="79" t="s">
        <v>769</v>
      </c>
      <c r="L328" s="80"/>
      <c r="M328" s="81"/>
      <c r="N328" s="82">
        <v>9</v>
      </c>
      <c r="O328" s="83">
        <v>10</v>
      </c>
      <c r="P328" s="84"/>
      <c r="Q328" s="492">
        <v>97.29</v>
      </c>
      <c r="R328" s="83">
        <v>15</v>
      </c>
      <c r="S328" s="86"/>
      <c r="T328" s="87">
        <f>S328*Q328</f>
        <v>0</v>
      </c>
      <c r="U328" s="88" t="s">
        <v>36</v>
      </c>
      <c r="V328" s="25"/>
    </row>
    <row r="329" spans="1:23" ht="78" customHeight="1" outlineLevel="1" x14ac:dyDescent="0.2">
      <c r="A329" s="71" t="str">
        <f t="shared" si="16"/>
        <v>Набор для специй Премиум Дуомистика</v>
      </c>
      <c r="B329" s="71">
        <v>151.24</v>
      </c>
      <c r="C329" s="72"/>
      <c r="D329" s="73" t="s">
        <v>892</v>
      </c>
      <c r="E329" s="74"/>
      <c r="F329" s="74"/>
      <c r="G329" s="75" t="s">
        <v>749</v>
      </c>
      <c r="H329" s="94">
        <v>4600031124803</v>
      </c>
      <c r="I329" s="77" t="s">
        <v>28</v>
      </c>
      <c r="J329" s="78" t="s">
        <v>917</v>
      </c>
      <c r="K329" s="79" t="s">
        <v>752</v>
      </c>
      <c r="L329" s="80"/>
      <c r="M329" s="81"/>
      <c r="N329" s="82"/>
      <c r="O329" s="83"/>
      <c r="P329" s="84" t="s">
        <v>753</v>
      </c>
      <c r="Q329" s="492">
        <v>226.86</v>
      </c>
      <c r="R329" s="83">
        <v>8</v>
      </c>
      <c r="S329" s="86"/>
      <c r="T329" s="87">
        <f t="shared" si="17"/>
        <v>0</v>
      </c>
      <c r="U329" s="88" t="s">
        <v>31</v>
      </c>
      <c r="V329" s="25"/>
    </row>
    <row r="330" spans="1:23" ht="78" customHeight="1" outlineLevel="1" x14ac:dyDescent="0.2">
      <c r="A330" s="71" t="str">
        <f t="shared" si="16"/>
        <v>Набор для специй Премиум Триомистика</v>
      </c>
      <c r="B330" s="71">
        <v>201.65</v>
      </c>
      <c r="C330" s="72"/>
      <c r="D330" s="73" t="s">
        <v>892</v>
      </c>
      <c r="E330" s="74"/>
      <c r="F330" s="74"/>
      <c r="G330" s="75" t="s">
        <v>749</v>
      </c>
      <c r="H330" s="94">
        <v>4600031124834</v>
      </c>
      <c r="I330" s="77" t="s">
        <v>28</v>
      </c>
      <c r="J330" s="78" t="s">
        <v>918</v>
      </c>
      <c r="K330" s="79" t="s">
        <v>756</v>
      </c>
      <c r="L330" s="80"/>
      <c r="M330" s="81"/>
      <c r="N330" s="82"/>
      <c r="O330" s="83"/>
      <c r="P330" s="84" t="s">
        <v>757</v>
      </c>
      <c r="Q330" s="492">
        <v>302.47500000000002</v>
      </c>
      <c r="R330" s="83">
        <v>6</v>
      </c>
      <c r="S330" s="86"/>
      <c r="T330" s="87">
        <f t="shared" si="17"/>
        <v>0</v>
      </c>
      <c r="U330" s="88" t="s">
        <v>31</v>
      </c>
      <c r="V330" s="25"/>
    </row>
    <row r="331" spans="1:23" ht="78" customHeight="1" outlineLevel="1" x14ac:dyDescent="0.2">
      <c r="A331" s="71" t="str">
        <f t="shared" si="16"/>
        <v>Набор для специй Премиум Кватромистика</v>
      </c>
      <c r="B331" s="71">
        <v>260.48</v>
      </c>
      <c r="C331" s="72"/>
      <c r="D331" s="73" t="s">
        <v>892</v>
      </c>
      <c r="E331" s="74"/>
      <c r="F331" s="74"/>
      <c r="G331" s="75" t="s">
        <v>749</v>
      </c>
      <c r="H331" s="94">
        <v>4600031124810</v>
      </c>
      <c r="I331" s="77" t="s">
        <v>28</v>
      </c>
      <c r="J331" s="78" t="s">
        <v>919</v>
      </c>
      <c r="K331" s="79" t="s">
        <v>760</v>
      </c>
      <c r="L331" s="80"/>
      <c r="M331" s="81"/>
      <c r="N331" s="82"/>
      <c r="O331" s="83"/>
      <c r="P331" s="84" t="s">
        <v>761</v>
      </c>
      <c r="Q331" s="492">
        <v>390.72</v>
      </c>
      <c r="R331" s="83">
        <v>6</v>
      </c>
      <c r="S331" s="86"/>
      <c r="T331" s="87">
        <f t="shared" si="17"/>
        <v>0</v>
      </c>
      <c r="U331" s="88" t="s">
        <v>31</v>
      </c>
      <c r="V331" s="25"/>
    </row>
    <row r="332" spans="1:23" ht="78" customHeight="1" outlineLevel="1" x14ac:dyDescent="0.2">
      <c r="A332" s="71" t="str">
        <f t="shared" si="16"/>
        <v>Набор для специй Премиум Максимистика</v>
      </c>
      <c r="B332" s="71">
        <v>453.74</v>
      </c>
      <c r="C332" s="72"/>
      <c r="D332" s="73" t="s">
        <v>892</v>
      </c>
      <c r="E332" s="74"/>
      <c r="F332" s="74"/>
      <c r="G332" s="75" t="s">
        <v>749</v>
      </c>
      <c r="H332" s="94">
        <v>4600031124827</v>
      </c>
      <c r="I332" s="77" t="s">
        <v>28</v>
      </c>
      <c r="J332" s="78" t="s">
        <v>920</v>
      </c>
      <c r="K332" s="79" t="s">
        <v>764</v>
      </c>
      <c r="L332" s="80"/>
      <c r="M332" s="81"/>
      <c r="N332" s="82"/>
      <c r="O332" s="83"/>
      <c r="P332" s="118" t="s">
        <v>765</v>
      </c>
      <c r="Q332" s="492">
        <v>680.61</v>
      </c>
      <c r="R332" s="83">
        <v>5</v>
      </c>
      <c r="S332" s="86"/>
      <c r="T332" s="87">
        <f t="shared" si="17"/>
        <v>0</v>
      </c>
      <c r="U332" s="88" t="s">
        <v>43</v>
      </c>
      <c r="V332" s="25"/>
    </row>
    <row r="333" spans="1:23" s="71" customFormat="1" ht="78" customHeight="1" outlineLevel="1" x14ac:dyDescent="0.2">
      <c r="A333" s="71" t="str">
        <f t="shared" si="16"/>
        <v>Сервиз кофейный Ностальгиямистика</v>
      </c>
      <c r="B333" s="71">
        <v>750.11</v>
      </c>
      <c r="C333" s="72"/>
      <c r="D333" s="73" t="s">
        <v>892</v>
      </c>
      <c r="E333" s="74"/>
      <c r="F333" s="74"/>
      <c r="G333" s="75" t="s">
        <v>228</v>
      </c>
      <c r="H333" s="94">
        <v>4600031124933</v>
      </c>
      <c r="I333" s="77" t="s">
        <v>28</v>
      </c>
      <c r="J333" s="78" t="s">
        <v>921</v>
      </c>
      <c r="K333" s="79" t="s">
        <v>239</v>
      </c>
      <c r="L333" s="80"/>
      <c r="M333" s="81"/>
      <c r="N333" s="82"/>
      <c r="O333" s="83"/>
      <c r="P333" s="90" t="s">
        <v>240</v>
      </c>
      <c r="Q333" s="492">
        <v>1125.165</v>
      </c>
      <c r="R333" s="83">
        <v>1</v>
      </c>
      <c r="S333" s="86"/>
      <c r="T333" s="87">
        <f t="shared" si="17"/>
        <v>0</v>
      </c>
      <c r="U333" s="88" t="s">
        <v>31</v>
      </c>
      <c r="V333" s="25"/>
      <c r="W333"/>
    </row>
    <row r="334" spans="1:23" s="71" customFormat="1" ht="78" customHeight="1" outlineLevel="1" x14ac:dyDescent="0.2">
      <c r="A334" s="71" t="str">
        <f t="shared" si="16"/>
        <v>Сервиз чайный Ностальгиямистика</v>
      </c>
      <c r="B334" s="71">
        <v>936.95</v>
      </c>
      <c r="C334" s="72"/>
      <c r="D334" s="73" t="s">
        <v>892</v>
      </c>
      <c r="E334" s="74"/>
      <c r="F334" s="74"/>
      <c r="G334" s="75" t="s">
        <v>228</v>
      </c>
      <c r="H334" s="94">
        <v>4600031124940</v>
      </c>
      <c r="I334" s="77" t="s">
        <v>28</v>
      </c>
      <c r="J334" s="78" t="s">
        <v>922</v>
      </c>
      <c r="K334" s="79" t="s">
        <v>235</v>
      </c>
      <c r="L334" s="80"/>
      <c r="M334" s="81"/>
      <c r="N334" s="82"/>
      <c r="O334" s="83"/>
      <c r="P334" s="84" t="s">
        <v>236</v>
      </c>
      <c r="Q334" s="492">
        <v>1405.425</v>
      </c>
      <c r="R334" s="83">
        <v>1</v>
      </c>
      <c r="S334" s="86"/>
      <c r="T334" s="87">
        <f t="shared" si="17"/>
        <v>0</v>
      </c>
      <c r="U334" s="88" t="s">
        <v>31</v>
      </c>
      <c r="V334" s="25"/>
      <c r="W334"/>
    </row>
    <row r="335" spans="1:23" ht="78" customHeight="1" outlineLevel="1" x14ac:dyDescent="0.2">
      <c r="A335" s="71" t="str">
        <f t="shared" si="16"/>
        <v>Кофейник Ностальгиямистика</v>
      </c>
      <c r="B335" s="71">
        <v>168.05</v>
      </c>
      <c r="C335" s="72"/>
      <c r="D335" s="73" t="s">
        <v>892</v>
      </c>
      <c r="E335" s="74"/>
      <c r="F335" s="74"/>
      <c r="G335" s="75" t="s">
        <v>253</v>
      </c>
      <c r="H335" s="94">
        <v>4600031124780</v>
      </c>
      <c r="I335" s="77" t="s">
        <v>28</v>
      </c>
      <c r="J335" s="78" t="s">
        <v>923</v>
      </c>
      <c r="K335" s="79" t="s">
        <v>256</v>
      </c>
      <c r="L335" s="80"/>
      <c r="M335" s="81">
        <v>0.7</v>
      </c>
      <c r="N335" s="82">
        <v>16</v>
      </c>
      <c r="O335" s="83">
        <v>12</v>
      </c>
      <c r="P335" s="84" t="s">
        <v>252</v>
      </c>
      <c r="Q335" s="492">
        <v>252.07499999999999</v>
      </c>
      <c r="R335" s="83">
        <v>5</v>
      </c>
      <c r="S335" s="101"/>
      <c r="T335" s="87">
        <f t="shared" si="17"/>
        <v>0</v>
      </c>
      <c r="U335" s="88" t="s">
        <v>31</v>
      </c>
      <c r="V335" s="25"/>
    </row>
    <row r="336" spans="1:23" s="71" customFormat="1" ht="78" customHeight="1" outlineLevel="1" x14ac:dyDescent="0.2">
      <c r="A336" s="71" t="str">
        <f t="shared" si="16"/>
        <v>Чайник Ностальгиямистика</v>
      </c>
      <c r="B336" s="71">
        <v>171.41</v>
      </c>
      <c r="C336" s="72"/>
      <c r="D336" s="73" t="s">
        <v>892</v>
      </c>
      <c r="E336" s="74"/>
      <c r="F336" s="74"/>
      <c r="G336" s="75" t="s">
        <v>245</v>
      </c>
      <c r="H336" s="94">
        <v>4600031124988</v>
      </c>
      <c r="I336" s="77" t="s">
        <v>28</v>
      </c>
      <c r="J336" s="78" t="s">
        <v>924</v>
      </c>
      <c r="K336" s="79" t="s">
        <v>251</v>
      </c>
      <c r="L336" s="80"/>
      <c r="M336" s="81">
        <v>0.8</v>
      </c>
      <c r="N336" s="82">
        <v>18.5</v>
      </c>
      <c r="O336" s="83">
        <v>11</v>
      </c>
      <c r="P336" s="84" t="s">
        <v>252</v>
      </c>
      <c r="Q336" s="492">
        <v>257.11500000000001</v>
      </c>
      <c r="R336" s="83">
        <v>6</v>
      </c>
      <c r="S336" s="86"/>
      <c r="T336" s="87">
        <f t="shared" si="17"/>
        <v>0</v>
      </c>
      <c r="U336" s="88" t="s">
        <v>31</v>
      </c>
      <c r="V336" s="25"/>
      <c r="W336"/>
    </row>
    <row r="337" spans="1:23" s="71" customFormat="1" ht="78" customHeight="1" outlineLevel="1" x14ac:dyDescent="0.2">
      <c r="A337" s="71" t="str">
        <f t="shared" si="16"/>
        <v>Кружка Пивнаямистика</v>
      </c>
      <c r="B337" s="71">
        <v>150.01</v>
      </c>
      <c r="C337" s="72"/>
      <c r="D337" s="73" t="s">
        <v>892</v>
      </c>
      <c r="E337" s="74"/>
      <c r="F337" s="74"/>
      <c r="G337" s="75" t="s">
        <v>116</v>
      </c>
      <c r="H337" s="94">
        <v>4600031124797</v>
      </c>
      <c r="I337" s="77" t="s">
        <v>28</v>
      </c>
      <c r="J337" s="78" t="s">
        <v>925</v>
      </c>
      <c r="K337" s="79" t="s">
        <v>139</v>
      </c>
      <c r="L337" s="80"/>
      <c r="M337" s="81">
        <v>1.2</v>
      </c>
      <c r="N337" s="82">
        <v>15</v>
      </c>
      <c r="O337" s="83">
        <v>12</v>
      </c>
      <c r="P337" s="84"/>
      <c r="Q337" s="492">
        <v>225.01499999999999</v>
      </c>
      <c r="R337" s="83">
        <v>8</v>
      </c>
      <c r="S337" s="86"/>
      <c r="T337" s="87">
        <f t="shared" si="17"/>
        <v>0</v>
      </c>
      <c r="U337" s="88" t="s">
        <v>43</v>
      </c>
      <c r="V337" s="25"/>
      <c r="W337"/>
    </row>
    <row r="338" spans="1:23" ht="78" customHeight="1" outlineLevel="1" x14ac:dyDescent="0.2">
      <c r="A338" s="71" t="str">
        <f t="shared" si="16"/>
        <v>Сахарница Ностальгия кофейнаямистика</v>
      </c>
      <c r="B338" s="71">
        <v>104.65</v>
      </c>
      <c r="C338" s="72"/>
      <c r="D338" s="73" t="s">
        <v>892</v>
      </c>
      <c r="E338" s="74"/>
      <c r="F338" s="74"/>
      <c r="G338" s="75" t="s">
        <v>257</v>
      </c>
      <c r="H338" s="94">
        <v>4600031124926</v>
      </c>
      <c r="I338" s="77" t="s">
        <v>28</v>
      </c>
      <c r="J338" s="78" t="s">
        <v>926</v>
      </c>
      <c r="K338" s="79" t="s">
        <v>266</v>
      </c>
      <c r="L338" s="80"/>
      <c r="M338" s="81">
        <v>0.2</v>
      </c>
      <c r="N338" s="82">
        <v>9</v>
      </c>
      <c r="O338" s="83">
        <v>9</v>
      </c>
      <c r="P338" s="84" t="s">
        <v>252</v>
      </c>
      <c r="Q338" s="492">
        <v>156.97499999999999</v>
      </c>
      <c r="R338" s="83">
        <v>8</v>
      </c>
      <c r="S338" s="101"/>
      <c r="T338" s="87">
        <f t="shared" si="17"/>
        <v>0</v>
      </c>
      <c r="U338" s="88" t="s">
        <v>31</v>
      </c>
      <c r="V338" s="25"/>
    </row>
    <row r="339" spans="1:23" s="71" customFormat="1" ht="78" customHeight="1" outlineLevel="1" x14ac:dyDescent="0.2">
      <c r="A339" s="71" t="str">
        <f t="shared" si="16"/>
        <v>Сахарница Ностальгиямистика</v>
      </c>
      <c r="B339" s="71">
        <v>109.24</v>
      </c>
      <c r="C339" s="72"/>
      <c r="D339" s="73" t="s">
        <v>892</v>
      </c>
      <c r="E339" s="74"/>
      <c r="F339" s="74"/>
      <c r="G339" s="75" t="s">
        <v>257</v>
      </c>
      <c r="H339" s="94">
        <v>4600031124919</v>
      </c>
      <c r="I339" s="77" t="s">
        <v>28</v>
      </c>
      <c r="J339" s="78" t="s">
        <v>927</v>
      </c>
      <c r="K339" s="79" t="s">
        <v>263</v>
      </c>
      <c r="L339" s="80"/>
      <c r="M339" s="81">
        <v>0.3</v>
      </c>
      <c r="N339" s="82">
        <v>11.5</v>
      </c>
      <c r="O339" s="83">
        <v>9.5</v>
      </c>
      <c r="P339" s="84" t="s">
        <v>252</v>
      </c>
      <c r="Q339" s="492">
        <v>163.86</v>
      </c>
      <c r="R339" s="83">
        <v>6</v>
      </c>
      <c r="S339" s="86"/>
      <c r="T339" s="87">
        <f t="shared" si="17"/>
        <v>0</v>
      </c>
      <c r="U339" s="88" t="s">
        <v>31</v>
      </c>
      <c r="V339" s="25"/>
      <c r="W339"/>
    </row>
    <row r="340" spans="1:23" ht="78" customHeight="1" outlineLevel="1" x14ac:dyDescent="0.2">
      <c r="A340" s="71" t="str">
        <f t="shared" si="16"/>
        <v>Чашка Ностальгия №2мистика</v>
      </c>
      <c r="B340" s="71">
        <v>47.11</v>
      </c>
      <c r="C340" s="72"/>
      <c r="D340" s="73" t="s">
        <v>892</v>
      </c>
      <c r="E340" s="74"/>
      <c r="F340" s="74"/>
      <c r="G340" s="75" t="s">
        <v>144</v>
      </c>
      <c r="H340" s="94">
        <v>4600031125121</v>
      </c>
      <c r="I340" s="77" t="s">
        <v>28</v>
      </c>
      <c r="J340" s="78" t="s">
        <v>928</v>
      </c>
      <c r="K340" s="79" t="s">
        <v>185</v>
      </c>
      <c r="L340" s="80"/>
      <c r="M340" s="81">
        <v>0.2</v>
      </c>
      <c r="N340" s="82">
        <v>7</v>
      </c>
      <c r="O340" s="83">
        <v>8</v>
      </c>
      <c r="P340" s="84" t="s">
        <v>182</v>
      </c>
      <c r="Q340" s="492">
        <v>70.665000000000006</v>
      </c>
      <c r="R340" s="83">
        <v>18</v>
      </c>
      <c r="S340" s="101"/>
      <c r="T340" s="87">
        <f t="shared" si="17"/>
        <v>0</v>
      </c>
      <c r="U340" s="88" t="s">
        <v>31</v>
      </c>
      <c r="V340" s="25"/>
    </row>
    <row r="341" spans="1:23" ht="78" customHeight="1" outlineLevel="1" x14ac:dyDescent="0.2">
      <c r="A341" s="71" t="str">
        <f t="shared" si="16"/>
        <v>Чашка Ностальгия №2 с блюдцем мистика</v>
      </c>
      <c r="B341" s="71">
        <v>79.56</v>
      </c>
      <c r="C341" s="72"/>
      <c r="D341" s="73" t="s">
        <v>892</v>
      </c>
      <c r="E341" s="74"/>
      <c r="F341" s="74"/>
      <c r="G341" s="75" t="s">
        <v>144</v>
      </c>
      <c r="H341" s="94">
        <v>4600031125138</v>
      </c>
      <c r="I341" s="77" t="s">
        <v>28</v>
      </c>
      <c r="J341" s="78" t="s">
        <v>929</v>
      </c>
      <c r="K341" s="79" t="s">
        <v>196</v>
      </c>
      <c r="L341" s="80"/>
      <c r="M341" s="81">
        <v>0.2</v>
      </c>
      <c r="N341" s="82">
        <v>7</v>
      </c>
      <c r="O341" s="83" t="s">
        <v>197</v>
      </c>
      <c r="P341" s="84" t="s">
        <v>182</v>
      </c>
      <c r="Q341" s="492">
        <v>119.34</v>
      </c>
      <c r="R341" s="83">
        <v>12</v>
      </c>
      <c r="S341" s="101"/>
      <c r="T341" s="87">
        <f t="shared" si="17"/>
        <v>0</v>
      </c>
      <c r="U341" s="88" t="s">
        <v>31</v>
      </c>
      <c r="V341" s="25"/>
    </row>
    <row r="342" spans="1:23" s="71" customFormat="1" ht="78" customHeight="1" outlineLevel="1" x14ac:dyDescent="0.2">
      <c r="A342" s="71" t="str">
        <f t="shared" si="16"/>
        <v>Чашка Ностальгия №1 с блюдцем мистика</v>
      </c>
      <c r="B342" s="71">
        <v>109.38</v>
      </c>
      <c r="C342" s="72"/>
      <c r="D342" s="73" t="s">
        <v>892</v>
      </c>
      <c r="E342" s="74"/>
      <c r="F342" s="74"/>
      <c r="G342" s="75" t="s">
        <v>144</v>
      </c>
      <c r="H342" s="94">
        <v>4600031125114</v>
      </c>
      <c r="I342" s="77" t="s">
        <v>28</v>
      </c>
      <c r="J342" s="78" t="s">
        <v>930</v>
      </c>
      <c r="K342" s="79" t="s">
        <v>192</v>
      </c>
      <c r="L342" s="80"/>
      <c r="M342" s="81">
        <v>0.25</v>
      </c>
      <c r="N342" s="82">
        <v>9</v>
      </c>
      <c r="O342" s="83" t="s">
        <v>887</v>
      </c>
      <c r="P342" s="84" t="s">
        <v>182</v>
      </c>
      <c r="Q342" s="492">
        <v>164.07</v>
      </c>
      <c r="R342" s="83">
        <v>12</v>
      </c>
      <c r="S342" s="86"/>
      <c r="T342" s="87">
        <f t="shared" si="17"/>
        <v>0</v>
      </c>
      <c r="U342" s="88" t="s">
        <v>31</v>
      </c>
      <c r="V342" s="25"/>
      <c r="W342"/>
    </row>
    <row r="343" spans="1:23" s="71" customFormat="1" ht="78" customHeight="1" outlineLevel="1" x14ac:dyDescent="0.2">
      <c r="A343" s="71" t="str">
        <f t="shared" si="16"/>
        <v>Чашка Ностальгия №1мистика</v>
      </c>
      <c r="B343" s="71">
        <v>63.93</v>
      </c>
      <c r="C343" s="72"/>
      <c r="D343" s="73" t="s">
        <v>892</v>
      </c>
      <c r="E343" s="74"/>
      <c r="F343" s="74"/>
      <c r="G343" s="75" t="s">
        <v>144</v>
      </c>
      <c r="H343" s="94">
        <v>4600031125101</v>
      </c>
      <c r="I343" s="77" t="s">
        <v>28</v>
      </c>
      <c r="J343" s="78" t="s">
        <v>931</v>
      </c>
      <c r="K343" s="79" t="s">
        <v>181</v>
      </c>
      <c r="L343" s="80"/>
      <c r="M343" s="81">
        <v>0.25</v>
      </c>
      <c r="N343" s="82">
        <v>9</v>
      </c>
      <c r="O343" s="83">
        <v>8.5</v>
      </c>
      <c r="P343" s="90" t="s">
        <v>182</v>
      </c>
      <c r="Q343" s="492">
        <v>95.894999999999996</v>
      </c>
      <c r="R343" s="83">
        <v>12</v>
      </c>
      <c r="S343" s="86"/>
      <c r="T343" s="87">
        <f t="shared" si="17"/>
        <v>0</v>
      </c>
      <c r="U343" s="88" t="s">
        <v>31</v>
      </c>
      <c r="V343" s="25"/>
      <c r="W343"/>
    </row>
    <row r="344" spans="1:23" s="71" customFormat="1" ht="78" customHeight="1" outlineLevel="1" x14ac:dyDescent="0.2">
      <c r="A344" s="71" t="str">
        <f t="shared" si="16"/>
        <v>Чашка Грациямистика</v>
      </c>
      <c r="B344" s="71">
        <v>67.83</v>
      </c>
      <c r="C344" s="102" t="s">
        <v>291</v>
      </c>
      <c r="D344" s="73" t="s">
        <v>892</v>
      </c>
      <c r="E344" s="114"/>
      <c r="F344" s="114"/>
      <c r="G344" s="75" t="s">
        <v>144</v>
      </c>
      <c r="H344" s="112">
        <v>4600031124995</v>
      </c>
      <c r="I344" s="77" t="s">
        <v>28</v>
      </c>
      <c r="J344" s="78" t="s">
        <v>932</v>
      </c>
      <c r="K344" s="79" t="s">
        <v>688</v>
      </c>
      <c r="L344" s="80"/>
      <c r="M344" s="81">
        <v>0.35</v>
      </c>
      <c r="N344" s="82">
        <v>11</v>
      </c>
      <c r="O344" s="83">
        <v>8.5</v>
      </c>
      <c r="P344" s="90"/>
      <c r="Q344" s="492">
        <v>101.745</v>
      </c>
      <c r="R344" s="83">
        <v>12</v>
      </c>
      <c r="S344" s="99"/>
      <c r="T344" s="87">
        <f t="shared" si="17"/>
        <v>0</v>
      </c>
      <c r="U344" s="88" t="s">
        <v>36</v>
      </c>
      <c r="V344" s="25" t="s">
        <v>32</v>
      </c>
      <c r="W344"/>
    </row>
    <row r="345" spans="1:23" ht="20.25" customHeight="1" x14ac:dyDescent="0.2">
      <c r="C345" s="69"/>
      <c r="D345" s="70" t="s">
        <v>933</v>
      </c>
      <c r="E345" s="462" t="s">
        <v>934</v>
      </c>
      <c r="F345" s="462"/>
      <c r="G345" s="462"/>
      <c r="H345" s="462"/>
      <c r="I345" s="462"/>
      <c r="J345" s="462"/>
      <c r="K345" s="462"/>
      <c r="L345" s="462"/>
      <c r="M345" s="462"/>
      <c r="N345" s="462"/>
      <c r="O345" s="462"/>
      <c r="P345" s="462"/>
      <c r="Q345" s="462"/>
      <c r="R345" s="462"/>
      <c r="S345" s="462"/>
      <c r="T345" s="462"/>
      <c r="U345" s="463"/>
    </row>
    <row r="346" spans="1:23" s="71" customFormat="1" ht="78" customHeight="1" outlineLevel="1" x14ac:dyDescent="0.2">
      <c r="A346" s="71" t="str">
        <f>CONCATENATE(K346,D346)</f>
        <v>Форма для пирогакорица</v>
      </c>
      <c r="B346" s="71">
        <v>294.88</v>
      </c>
      <c r="C346" s="89"/>
      <c r="D346" s="73" t="s">
        <v>933</v>
      </c>
      <c r="E346" s="74"/>
      <c r="F346" s="74"/>
      <c r="G346" s="75" t="s">
        <v>498</v>
      </c>
      <c r="H346" s="94">
        <v>4600031125619</v>
      </c>
      <c r="I346" s="77" t="s">
        <v>28</v>
      </c>
      <c r="J346" s="78" t="s">
        <v>935</v>
      </c>
      <c r="K346" s="79" t="s">
        <v>519</v>
      </c>
      <c r="L346" s="80"/>
      <c r="M346" s="81">
        <v>2.5</v>
      </c>
      <c r="N346" s="82">
        <v>6</v>
      </c>
      <c r="O346" s="83">
        <v>28</v>
      </c>
      <c r="P346" s="84"/>
      <c r="Q346" s="492">
        <v>442.32</v>
      </c>
      <c r="R346" s="83">
        <v>2</v>
      </c>
      <c r="S346" s="86"/>
      <c r="T346" s="87">
        <f>S346*Q346</f>
        <v>0</v>
      </c>
      <c r="U346" s="88" t="s">
        <v>36</v>
      </c>
      <c r="V346" s="25" t="s">
        <v>32</v>
      </c>
    </row>
    <row r="347" spans="1:23" s="71" customFormat="1" ht="78" customHeight="1" outlineLevel="1" x14ac:dyDescent="0.2">
      <c r="A347" s="71" t="str">
        <f>CONCATENATE(K347,D347)</f>
        <v>Форма для пирога малаякорица</v>
      </c>
      <c r="B347" s="71">
        <v>141.6</v>
      </c>
      <c r="C347" s="102" t="s">
        <v>291</v>
      </c>
      <c r="D347" s="73" t="s">
        <v>933</v>
      </c>
      <c r="E347" s="74"/>
      <c r="F347" s="74"/>
      <c r="G347" s="75" t="s">
        <v>498</v>
      </c>
      <c r="H347" s="94">
        <v>4600031125626</v>
      </c>
      <c r="I347" s="77" t="s">
        <v>28</v>
      </c>
      <c r="J347" s="78" t="s">
        <v>936</v>
      </c>
      <c r="K347" s="79" t="s">
        <v>937</v>
      </c>
      <c r="L347" s="80"/>
      <c r="M347" s="81">
        <v>0.5</v>
      </c>
      <c r="N347" s="82">
        <v>3</v>
      </c>
      <c r="O347" s="83">
        <v>20</v>
      </c>
      <c r="P347" s="84"/>
      <c r="Q347" s="492">
        <v>212.4</v>
      </c>
      <c r="R347" s="83">
        <v>8</v>
      </c>
      <c r="S347" s="86"/>
      <c r="T347" s="87">
        <f>S347*Q347</f>
        <v>0</v>
      </c>
      <c r="U347" s="88" t="s">
        <v>31</v>
      </c>
      <c r="V347" s="25" t="s">
        <v>32</v>
      </c>
    </row>
    <row r="348" spans="1:23" s="71" customFormat="1" ht="78" customHeight="1" outlineLevel="1" x14ac:dyDescent="0.2">
      <c r="A348" s="71" t="str">
        <f>CONCATENATE(K348,D348)</f>
        <v>Форма для пирога овальнаякорица</v>
      </c>
      <c r="B348" s="71">
        <v>188.8</v>
      </c>
      <c r="C348" s="102" t="s">
        <v>291</v>
      </c>
      <c r="D348" s="73" t="s">
        <v>933</v>
      </c>
      <c r="E348" s="74"/>
      <c r="F348" s="74"/>
      <c r="G348" s="75" t="s">
        <v>498</v>
      </c>
      <c r="H348" s="94">
        <v>4600031125633</v>
      </c>
      <c r="I348" s="77" t="s">
        <v>28</v>
      </c>
      <c r="J348" s="78" t="s">
        <v>938</v>
      </c>
      <c r="K348" s="79" t="s">
        <v>939</v>
      </c>
      <c r="L348" s="80"/>
      <c r="M348" s="81">
        <v>1</v>
      </c>
      <c r="N348" s="82">
        <v>4.5</v>
      </c>
      <c r="O348" s="83" t="s">
        <v>940</v>
      </c>
      <c r="P348" s="84"/>
      <c r="Q348" s="492">
        <v>283.2</v>
      </c>
      <c r="R348" s="83">
        <v>4</v>
      </c>
      <c r="S348" s="86"/>
      <c r="T348" s="87">
        <f>S348*Q348</f>
        <v>0</v>
      </c>
      <c r="U348" s="88" t="s">
        <v>31</v>
      </c>
      <c r="V348" s="25" t="s">
        <v>32</v>
      </c>
    </row>
    <row r="349" spans="1:23" s="71" customFormat="1" ht="78" customHeight="1" outlineLevel="1" x14ac:dyDescent="0.2">
      <c r="A349" s="71" t="str">
        <f>CONCATENATE(K349,D349)</f>
        <v>Форма для запекания Кватрокорица</v>
      </c>
      <c r="B349" s="71">
        <v>185.85</v>
      </c>
      <c r="C349" s="102" t="s">
        <v>291</v>
      </c>
      <c r="D349" s="73" t="s">
        <v>933</v>
      </c>
      <c r="E349" s="74"/>
      <c r="F349" s="74"/>
      <c r="G349" s="75" t="s">
        <v>498</v>
      </c>
      <c r="H349" s="94">
        <v>4600031125602</v>
      </c>
      <c r="I349" s="77" t="s">
        <v>28</v>
      </c>
      <c r="J349" s="78" t="s">
        <v>941</v>
      </c>
      <c r="K349" s="79" t="s">
        <v>942</v>
      </c>
      <c r="L349" s="80"/>
      <c r="M349" s="81">
        <v>1</v>
      </c>
      <c r="N349" s="82">
        <v>7.5</v>
      </c>
      <c r="O349" s="83">
        <v>18.5</v>
      </c>
      <c r="P349" s="84"/>
      <c r="Q349" s="492">
        <v>278.77499999999998</v>
      </c>
      <c r="R349" s="83">
        <v>6</v>
      </c>
      <c r="S349" s="86"/>
      <c r="T349" s="87">
        <f>S349*Q349</f>
        <v>0</v>
      </c>
      <c r="U349" s="88" t="s">
        <v>31</v>
      </c>
      <c r="V349" s="25" t="s">
        <v>32</v>
      </c>
    </row>
    <row r="350" spans="1:23" s="71" customFormat="1" ht="78" customHeight="1" outlineLevel="1" x14ac:dyDescent="0.2">
      <c r="A350" s="71" t="str">
        <f t="shared" ref="A350:A365" si="18">CONCATENATE(K350,D350)</f>
        <v>Банка для грибовкорица</v>
      </c>
      <c r="B350" s="71">
        <v>188.8</v>
      </c>
      <c r="C350" s="89"/>
      <c r="D350" s="73" t="s">
        <v>933</v>
      </c>
      <c r="E350" s="74"/>
      <c r="F350" s="74"/>
      <c r="G350" s="75" t="s">
        <v>319</v>
      </c>
      <c r="H350" s="94">
        <v>4600031125428</v>
      </c>
      <c r="I350" s="77" t="s">
        <v>28</v>
      </c>
      <c r="J350" s="78" t="s">
        <v>943</v>
      </c>
      <c r="K350" s="79" t="s">
        <v>322</v>
      </c>
      <c r="L350" s="80"/>
      <c r="M350" s="81">
        <v>1</v>
      </c>
      <c r="N350" s="82">
        <v>16</v>
      </c>
      <c r="O350" s="83">
        <v>11.5</v>
      </c>
      <c r="P350" s="84"/>
      <c r="Q350" s="492">
        <v>283.2</v>
      </c>
      <c r="R350" s="83">
        <v>6</v>
      </c>
      <c r="S350" s="86"/>
      <c r="T350" s="87">
        <f t="shared" ref="T350:T365" si="19">S350*Q350</f>
        <v>0</v>
      </c>
      <c r="U350" s="88" t="s">
        <v>31</v>
      </c>
      <c r="V350" s="25" t="s">
        <v>32</v>
      </c>
    </row>
    <row r="351" spans="1:23" s="71" customFormat="1" ht="78" customHeight="1" outlineLevel="1" x14ac:dyDescent="0.2">
      <c r="A351" s="71" t="str">
        <f t="shared" si="18"/>
        <v>Банка для чеснока Ретрокорица</v>
      </c>
      <c r="B351" s="71">
        <v>188.8</v>
      </c>
      <c r="C351" s="89"/>
      <c r="D351" s="73" t="s">
        <v>933</v>
      </c>
      <c r="E351" s="74"/>
      <c r="F351" s="74"/>
      <c r="G351" s="75" t="s">
        <v>319</v>
      </c>
      <c r="H351" s="94">
        <v>4600031125435</v>
      </c>
      <c r="I351" s="77" t="s">
        <v>28</v>
      </c>
      <c r="J351" s="78" t="s">
        <v>944</v>
      </c>
      <c r="K351" s="79" t="s">
        <v>318</v>
      </c>
      <c r="L351" s="80"/>
      <c r="M351" s="81">
        <v>1</v>
      </c>
      <c r="N351" s="82">
        <v>16</v>
      </c>
      <c r="O351" s="83">
        <v>11.5</v>
      </c>
      <c r="P351" s="84"/>
      <c r="Q351" s="492">
        <v>283.2</v>
      </c>
      <c r="R351" s="83">
        <v>6</v>
      </c>
      <c r="S351" s="86"/>
      <c r="T351" s="87">
        <f t="shared" si="19"/>
        <v>0</v>
      </c>
      <c r="U351" s="88" t="s">
        <v>31</v>
      </c>
      <c r="V351" s="25" t="s">
        <v>32</v>
      </c>
    </row>
    <row r="352" spans="1:23" s="71" customFormat="1" ht="78" customHeight="1" outlineLevel="1" x14ac:dyDescent="0.2">
      <c r="A352" s="71" t="str">
        <f t="shared" si="18"/>
        <v>Бутылка для вина/уксусакорица</v>
      </c>
      <c r="B352" s="71">
        <v>190.97</v>
      </c>
      <c r="C352" s="72"/>
      <c r="D352" s="73" t="s">
        <v>933</v>
      </c>
      <c r="E352" s="74"/>
      <c r="F352" s="74"/>
      <c r="G352" s="75" t="s">
        <v>540</v>
      </c>
      <c r="H352" s="94">
        <v>4600031125466</v>
      </c>
      <c r="I352" s="77" t="s">
        <v>28</v>
      </c>
      <c r="J352" s="78" t="s">
        <v>945</v>
      </c>
      <c r="K352" s="79" t="s">
        <v>543</v>
      </c>
      <c r="L352" s="80"/>
      <c r="M352" s="81">
        <v>0.9</v>
      </c>
      <c r="N352" s="82">
        <v>25</v>
      </c>
      <c r="O352" s="83">
        <v>9</v>
      </c>
      <c r="P352" s="84" t="s">
        <v>544</v>
      </c>
      <c r="Q352" s="492">
        <v>286.45499999999998</v>
      </c>
      <c r="R352" s="83">
        <v>9</v>
      </c>
      <c r="S352" s="86"/>
      <c r="T352" s="87">
        <f t="shared" si="19"/>
        <v>0</v>
      </c>
      <c r="U352" s="88" t="s">
        <v>76</v>
      </c>
      <c r="V352" s="25"/>
    </row>
    <row r="353" spans="1:23" s="71" customFormat="1" ht="78" customHeight="1" outlineLevel="1" x14ac:dyDescent="0.2">
      <c r="A353" s="71" t="str">
        <f t="shared" si="18"/>
        <v>Бутылка для масла Оливкикорица</v>
      </c>
      <c r="B353" s="71">
        <v>190.97</v>
      </c>
      <c r="C353" s="72"/>
      <c r="D353" s="73" t="s">
        <v>933</v>
      </c>
      <c r="E353" s="74"/>
      <c r="F353" s="74"/>
      <c r="G353" s="75" t="s">
        <v>540</v>
      </c>
      <c r="H353" s="94">
        <v>4600031125473</v>
      </c>
      <c r="I353" s="77" t="s">
        <v>28</v>
      </c>
      <c r="J353" s="78" t="s">
        <v>946</v>
      </c>
      <c r="K353" s="79" t="s">
        <v>547</v>
      </c>
      <c r="L353" s="80"/>
      <c r="M353" s="81">
        <v>0.9</v>
      </c>
      <c r="N353" s="82">
        <v>25</v>
      </c>
      <c r="O353" s="83">
        <v>9</v>
      </c>
      <c r="P353" s="84" t="s">
        <v>544</v>
      </c>
      <c r="Q353" s="492">
        <v>286.45499999999998</v>
      </c>
      <c r="R353" s="83">
        <v>9</v>
      </c>
      <c r="S353" s="86"/>
      <c r="T353" s="87">
        <f t="shared" si="19"/>
        <v>0</v>
      </c>
      <c r="U353" s="88" t="s">
        <v>76</v>
      </c>
      <c r="V353" s="25"/>
    </row>
    <row r="354" spans="1:23" s="71" customFormat="1" ht="78" customHeight="1" outlineLevel="1" x14ac:dyDescent="0.2">
      <c r="A354" s="71" t="str">
        <f t="shared" si="18"/>
        <v>Бутылка для масла Подсолнухкорица</v>
      </c>
      <c r="B354" s="71">
        <v>190.97</v>
      </c>
      <c r="C354" s="72"/>
      <c r="D354" s="73" t="s">
        <v>933</v>
      </c>
      <c r="E354" s="74"/>
      <c r="F354" s="74"/>
      <c r="G354" s="75" t="s">
        <v>540</v>
      </c>
      <c r="H354" s="94">
        <v>4600031125480</v>
      </c>
      <c r="I354" s="77" t="s">
        <v>28</v>
      </c>
      <c r="J354" s="78" t="s">
        <v>947</v>
      </c>
      <c r="K354" s="79" t="s">
        <v>550</v>
      </c>
      <c r="L354" s="80"/>
      <c r="M354" s="81">
        <v>0.9</v>
      </c>
      <c r="N354" s="82">
        <v>25</v>
      </c>
      <c r="O354" s="83">
        <v>9</v>
      </c>
      <c r="P354" s="84" t="s">
        <v>544</v>
      </c>
      <c r="Q354" s="492">
        <v>286.45499999999998</v>
      </c>
      <c r="R354" s="83">
        <v>9</v>
      </c>
      <c r="S354" s="86"/>
      <c r="T354" s="87">
        <f t="shared" si="19"/>
        <v>0</v>
      </c>
      <c r="U354" s="88" t="s">
        <v>76</v>
      </c>
      <c r="V354" s="25"/>
    </row>
    <row r="355" spans="1:23" ht="78" customHeight="1" outlineLevel="1" x14ac:dyDescent="0.2">
      <c r="A355" s="71" t="str">
        <f t="shared" si="18"/>
        <v>Горшочек для меда Русскийкорица</v>
      </c>
      <c r="B355" s="71">
        <v>115.22</v>
      </c>
      <c r="C355" s="72"/>
      <c r="D355" s="73" t="s">
        <v>933</v>
      </c>
      <c r="E355" s="74"/>
      <c r="F355" s="74"/>
      <c r="G355" s="75" t="s">
        <v>368</v>
      </c>
      <c r="H355" s="94">
        <v>4600031125497</v>
      </c>
      <c r="I355" s="77" t="s">
        <v>28</v>
      </c>
      <c r="J355" s="78" t="s">
        <v>948</v>
      </c>
      <c r="K355" s="79" t="s">
        <v>949</v>
      </c>
      <c r="L355" s="80"/>
      <c r="M355" s="81">
        <v>0.6</v>
      </c>
      <c r="N355" s="82">
        <v>11</v>
      </c>
      <c r="O355" s="83">
        <v>11.5</v>
      </c>
      <c r="P355" s="84" t="s">
        <v>950</v>
      </c>
      <c r="Q355" s="492">
        <v>172.83</v>
      </c>
      <c r="R355" s="83">
        <v>18</v>
      </c>
      <c r="S355" s="86"/>
      <c r="T355" s="87">
        <f t="shared" si="19"/>
        <v>0</v>
      </c>
      <c r="U355" s="88" t="s">
        <v>76</v>
      </c>
      <c r="V355" s="25" t="s">
        <v>32</v>
      </c>
      <c r="W355" s="71"/>
    </row>
    <row r="356" spans="1:23" s="71" customFormat="1" ht="78" customHeight="1" outlineLevel="1" x14ac:dyDescent="0.2">
      <c r="A356" s="71" t="str">
        <f t="shared" si="18"/>
        <v>Кокотница Ностальгия с крышкойкорица</v>
      </c>
      <c r="B356" s="71">
        <v>69.59</v>
      </c>
      <c r="C356" s="72"/>
      <c r="D356" s="73" t="s">
        <v>933</v>
      </c>
      <c r="E356" s="74"/>
      <c r="F356" s="74"/>
      <c r="G356" s="75" t="s">
        <v>520</v>
      </c>
      <c r="H356" s="94">
        <v>4600031125510</v>
      </c>
      <c r="I356" s="77" t="s">
        <v>28</v>
      </c>
      <c r="J356" s="78" t="s">
        <v>951</v>
      </c>
      <c r="K356" s="79" t="s">
        <v>531</v>
      </c>
      <c r="L356" s="80"/>
      <c r="M356" s="81">
        <v>0.2</v>
      </c>
      <c r="N356" s="82">
        <v>8</v>
      </c>
      <c r="O356" s="83">
        <v>12</v>
      </c>
      <c r="P356" s="84"/>
      <c r="Q356" s="492">
        <v>104.38500000000001</v>
      </c>
      <c r="R356" s="83">
        <v>12</v>
      </c>
      <c r="S356" s="86"/>
      <c r="T356" s="87">
        <f t="shared" si="19"/>
        <v>0</v>
      </c>
      <c r="U356" s="88" t="s">
        <v>31</v>
      </c>
      <c r="V356" s="25" t="s">
        <v>32</v>
      </c>
    </row>
    <row r="357" spans="1:23" s="71" customFormat="1" ht="78" customHeight="1" outlineLevel="1" x14ac:dyDescent="0.2">
      <c r="A357" s="71" t="str">
        <f t="shared" si="18"/>
        <v>Кокотница Ностальгиякорица</v>
      </c>
      <c r="B357" s="71">
        <v>57.83</v>
      </c>
      <c r="C357" s="72"/>
      <c r="D357" s="73" t="s">
        <v>933</v>
      </c>
      <c r="E357" s="74"/>
      <c r="F357" s="74"/>
      <c r="G357" s="75" t="s">
        <v>520</v>
      </c>
      <c r="H357" s="94">
        <v>4600031125503</v>
      </c>
      <c r="I357" s="77" t="s">
        <v>28</v>
      </c>
      <c r="J357" s="78" t="s">
        <v>952</v>
      </c>
      <c r="K357" s="79" t="s">
        <v>534</v>
      </c>
      <c r="L357" s="80"/>
      <c r="M357" s="81">
        <v>0.2</v>
      </c>
      <c r="N357" s="82">
        <v>4.5</v>
      </c>
      <c r="O357" s="83">
        <v>12</v>
      </c>
      <c r="P357" s="84"/>
      <c r="Q357" s="492">
        <v>86.745000000000005</v>
      </c>
      <c r="R357" s="83">
        <v>18</v>
      </c>
      <c r="S357" s="86"/>
      <c r="T357" s="87">
        <f t="shared" si="19"/>
        <v>0</v>
      </c>
      <c r="U357" s="88" t="s">
        <v>36</v>
      </c>
      <c r="V357" s="25" t="s">
        <v>32</v>
      </c>
    </row>
    <row r="358" spans="1:23" s="71" customFormat="1" ht="78" customHeight="1" outlineLevel="1" x14ac:dyDescent="0.2">
      <c r="A358" s="71" t="str">
        <f t="shared" si="18"/>
        <v>Розеткакорица</v>
      </c>
      <c r="B358" s="71">
        <v>39.86</v>
      </c>
      <c r="C358" s="72"/>
      <c r="D358" s="73" t="s">
        <v>933</v>
      </c>
      <c r="E358" s="74"/>
      <c r="F358" s="74"/>
      <c r="G358" s="75" t="s">
        <v>90</v>
      </c>
      <c r="H358" s="94">
        <v>4600031125534</v>
      </c>
      <c r="I358" s="77" t="s">
        <v>28</v>
      </c>
      <c r="J358" s="78" t="s">
        <v>953</v>
      </c>
      <c r="K358" s="79" t="s">
        <v>102</v>
      </c>
      <c r="L358" s="80"/>
      <c r="M358" s="81">
        <v>0.2</v>
      </c>
      <c r="N358" s="82">
        <v>5</v>
      </c>
      <c r="O358" s="83">
        <v>9</v>
      </c>
      <c r="P358" s="84"/>
      <c r="Q358" s="492">
        <v>59.79</v>
      </c>
      <c r="R358" s="83">
        <v>30</v>
      </c>
      <c r="S358" s="86"/>
      <c r="T358" s="87">
        <f t="shared" si="19"/>
        <v>0</v>
      </c>
      <c r="U358" s="88" t="s">
        <v>31</v>
      </c>
      <c r="V358" s="25" t="s">
        <v>32</v>
      </c>
    </row>
    <row r="359" spans="1:23" s="71" customFormat="1" ht="78" customHeight="1" outlineLevel="1" x14ac:dyDescent="0.2">
      <c r="A359" s="71" t="str">
        <f t="shared" si="18"/>
        <v>Сервиз чайный Ностальгиякорица</v>
      </c>
      <c r="B359" s="71">
        <v>851.78</v>
      </c>
      <c r="C359" s="72"/>
      <c r="D359" s="73" t="s">
        <v>933</v>
      </c>
      <c r="E359" s="74"/>
      <c r="F359" s="74"/>
      <c r="G359" s="75" t="s">
        <v>228</v>
      </c>
      <c r="H359" s="94">
        <v>4600031125589</v>
      </c>
      <c r="I359" s="77" t="s">
        <v>28</v>
      </c>
      <c r="J359" s="78" t="s">
        <v>954</v>
      </c>
      <c r="K359" s="79" t="s">
        <v>235</v>
      </c>
      <c r="L359" s="80"/>
      <c r="M359" s="81"/>
      <c r="N359" s="82"/>
      <c r="O359" s="83"/>
      <c r="P359" s="84" t="s">
        <v>236</v>
      </c>
      <c r="Q359" s="492">
        <v>1277.67</v>
      </c>
      <c r="R359" s="83">
        <v>1</v>
      </c>
      <c r="S359" s="86"/>
      <c r="T359" s="87">
        <f t="shared" si="19"/>
        <v>0</v>
      </c>
      <c r="U359" s="88" t="s">
        <v>31</v>
      </c>
      <c r="V359" s="25"/>
    </row>
    <row r="360" spans="1:23" s="71" customFormat="1" ht="78" customHeight="1" outlineLevel="1" x14ac:dyDescent="0.2">
      <c r="A360" s="71" t="str">
        <f t="shared" si="18"/>
        <v>Сервиз кофейный Ностальгия малыйкорица</v>
      </c>
      <c r="B360" s="71">
        <v>414.34</v>
      </c>
      <c r="C360" s="72"/>
      <c r="D360" s="73" t="s">
        <v>933</v>
      </c>
      <c r="E360" s="74"/>
      <c r="F360" s="74"/>
      <c r="G360" s="75" t="s">
        <v>228</v>
      </c>
      <c r="H360" s="94">
        <v>4600031125572</v>
      </c>
      <c r="I360" s="77" t="s">
        <v>28</v>
      </c>
      <c r="J360" s="78" t="s">
        <v>955</v>
      </c>
      <c r="K360" s="79" t="s">
        <v>243</v>
      </c>
      <c r="L360" s="80"/>
      <c r="M360" s="81"/>
      <c r="N360" s="82"/>
      <c r="O360" s="83"/>
      <c r="P360" s="90" t="s">
        <v>244</v>
      </c>
      <c r="Q360" s="492">
        <v>621.51</v>
      </c>
      <c r="R360" s="83">
        <v>2</v>
      </c>
      <c r="S360" s="86"/>
      <c r="T360" s="87">
        <f t="shared" si="19"/>
        <v>0</v>
      </c>
      <c r="U360" s="88" t="s">
        <v>31</v>
      </c>
      <c r="V360" s="25"/>
    </row>
    <row r="361" spans="1:23" s="71" customFormat="1" ht="78" customHeight="1" outlineLevel="1" x14ac:dyDescent="0.2">
      <c r="A361" s="71" t="str">
        <f t="shared" si="18"/>
        <v>Сервиз кофейный Ностальгиякорица</v>
      </c>
      <c r="B361" s="71">
        <v>681.93</v>
      </c>
      <c r="C361" s="72"/>
      <c r="D361" s="73" t="s">
        <v>933</v>
      </c>
      <c r="E361" s="74"/>
      <c r="F361" s="74"/>
      <c r="G361" s="75" t="s">
        <v>228</v>
      </c>
      <c r="H361" s="94">
        <v>4600031125565</v>
      </c>
      <c r="I361" s="77" t="s">
        <v>28</v>
      </c>
      <c r="J361" s="78" t="s">
        <v>956</v>
      </c>
      <c r="K361" s="79" t="s">
        <v>239</v>
      </c>
      <c r="L361" s="80"/>
      <c r="M361" s="81"/>
      <c r="N361" s="82"/>
      <c r="O361" s="83"/>
      <c r="P361" s="90" t="s">
        <v>240</v>
      </c>
      <c r="Q361" s="492">
        <v>1022.895</v>
      </c>
      <c r="R361" s="83">
        <v>1</v>
      </c>
      <c r="S361" s="86"/>
      <c r="T361" s="87">
        <f t="shared" si="19"/>
        <v>0</v>
      </c>
      <c r="U361" s="88" t="s">
        <v>31</v>
      </c>
      <c r="V361" s="25"/>
    </row>
    <row r="362" spans="1:23" s="71" customFormat="1" ht="78" customHeight="1" outlineLevel="1" x14ac:dyDescent="0.2">
      <c r="A362" s="71" t="str">
        <f t="shared" si="18"/>
        <v>Чайник Ностальгиякорица</v>
      </c>
      <c r="B362" s="71">
        <v>155.83000000000001</v>
      </c>
      <c r="C362" s="72"/>
      <c r="D362" s="73" t="s">
        <v>933</v>
      </c>
      <c r="E362" s="74"/>
      <c r="F362" s="74"/>
      <c r="G362" s="75" t="s">
        <v>245</v>
      </c>
      <c r="H362" s="94">
        <v>4600031125640</v>
      </c>
      <c r="I362" s="77" t="s">
        <v>28</v>
      </c>
      <c r="J362" s="78" t="s">
        <v>957</v>
      </c>
      <c r="K362" s="79" t="s">
        <v>251</v>
      </c>
      <c r="L362" s="80"/>
      <c r="M362" s="81">
        <v>0.8</v>
      </c>
      <c r="N362" s="82">
        <v>18.5</v>
      </c>
      <c r="O362" s="83">
        <v>11</v>
      </c>
      <c r="P362" s="84" t="s">
        <v>252</v>
      </c>
      <c r="Q362" s="492">
        <v>233.745</v>
      </c>
      <c r="R362" s="83">
        <v>6</v>
      </c>
      <c r="S362" s="86"/>
      <c r="T362" s="87">
        <f t="shared" si="19"/>
        <v>0</v>
      </c>
      <c r="U362" s="88" t="s">
        <v>31</v>
      </c>
      <c r="V362" s="25"/>
    </row>
    <row r="363" spans="1:23" ht="78" customHeight="1" outlineLevel="1" x14ac:dyDescent="0.2">
      <c r="A363" s="71" t="str">
        <f t="shared" si="18"/>
        <v>Кофейник Ностальгиякорица</v>
      </c>
      <c r="B363" s="71">
        <v>152.78</v>
      </c>
      <c r="C363" s="72"/>
      <c r="D363" s="73" t="s">
        <v>933</v>
      </c>
      <c r="E363" s="74"/>
      <c r="F363" s="74"/>
      <c r="G363" s="75" t="s">
        <v>253</v>
      </c>
      <c r="H363" s="94">
        <v>4600031125527</v>
      </c>
      <c r="I363" s="77" t="s">
        <v>28</v>
      </c>
      <c r="J363" s="78" t="s">
        <v>958</v>
      </c>
      <c r="K363" s="79" t="s">
        <v>256</v>
      </c>
      <c r="L363" s="80"/>
      <c r="M363" s="81">
        <v>0.7</v>
      </c>
      <c r="N363" s="82">
        <v>16</v>
      </c>
      <c r="O363" s="83">
        <v>12</v>
      </c>
      <c r="P363" s="84" t="s">
        <v>252</v>
      </c>
      <c r="Q363" s="492">
        <v>229.17</v>
      </c>
      <c r="R363" s="83">
        <v>5</v>
      </c>
      <c r="S363" s="101"/>
      <c r="T363" s="87">
        <f t="shared" si="19"/>
        <v>0</v>
      </c>
      <c r="U363" s="88" t="s">
        <v>31</v>
      </c>
      <c r="V363" s="25"/>
      <c r="W363" s="71"/>
    </row>
    <row r="364" spans="1:23" ht="78" customHeight="1" outlineLevel="1" x14ac:dyDescent="0.2">
      <c r="A364" s="71" t="str">
        <f t="shared" si="18"/>
        <v>Турка Ностальгиякорица</v>
      </c>
      <c r="B364" s="71">
        <v>125</v>
      </c>
      <c r="C364" s="72"/>
      <c r="D364" s="73" t="s">
        <v>933</v>
      </c>
      <c r="E364" s="74"/>
      <c r="F364" s="74"/>
      <c r="G364" s="75" t="s">
        <v>267</v>
      </c>
      <c r="H364" s="94">
        <v>4600031125596</v>
      </c>
      <c r="I364" s="77" t="s">
        <v>28</v>
      </c>
      <c r="J364" s="78" t="s">
        <v>959</v>
      </c>
      <c r="K364" s="79" t="s">
        <v>271</v>
      </c>
      <c r="L364" s="80"/>
      <c r="M364" s="81">
        <v>0.6</v>
      </c>
      <c r="N364" s="82">
        <v>15</v>
      </c>
      <c r="O364" s="83">
        <v>11</v>
      </c>
      <c r="P364" s="84" t="s">
        <v>252</v>
      </c>
      <c r="Q364" s="492">
        <v>187.5</v>
      </c>
      <c r="R364" s="83">
        <v>6</v>
      </c>
      <c r="S364" s="101"/>
      <c r="T364" s="87">
        <f t="shared" si="19"/>
        <v>0</v>
      </c>
      <c r="U364" s="88" t="s">
        <v>31</v>
      </c>
      <c r="V364" s="25"/>
      <c r="W364" s="71"/>
    </row>
    <row r="365" spans="1:23" ht="78" customHeight="1" outlineLevel="1" x14ac:dyDescent="0.2">
      <c r="A365" s="71" t="str">
        <f t="shared" si="18"/>
        <v>Сахарница Ностальгия кофейнаякорица</v>
      </c>
      <c r="B365" s="71">
        <v>95.14</v>
      </c>
      <c r="C365" s="72"/>
      <c r="D365" s="73" t="s">
        <v>933</v>
      </c>
      <c r="E365" s="74"/>
      <c r="F365" s="74"/>
      <c r="G365" s="75" t="s">
        <v>257</v>
      </c>
      <c r="H365" s="94">
        <v>4600031125558</v>
      </c>
      <c r="I365" s="77" t="s">
        <v>28</v>
      </c>
      <c r="J365" s="78" t="s">
        <v>960</v>
      </c>
      <c r="K365" s="79" t="s">
        <v>266</v>
      </c>
      <c r="L365" s="80"/>
      <c r="M365" s="81">
        <v>0.2</v>
      </c>
      <c r="N365" s="82">
        <v>9</v>
      </c>
      <c r="O365" s="83">
        <v>9</v>
      </c>
      <c r="P365" s="84" t="s">
        <v>252</v>
      </c>
      <c r="Q365" s="492">
        <v>142.71</v>
      </c>
      <c r="R365" s="83">
        <v>8</v>
      </c>
      <c r="S365" s="101"/>
      <c r="T365" s="87">
        <f t="shared" si="19"/>
        <v>0</v>
      </c>
      <c r="U365" s="88" t="s">
        <v>31</v>
      </c>
      <c r="V365" s="25"/>
      <c r="W365" s="71"/>
    </row>
    <row r="366" spans="1:23" s="71" customFormat="1" ht="78" customHeight="1" outlineLevel="1" x14ac:dyDescent="0.2">
      <c r="A366" s="71" t="str">
        <f>CONCATENATE(K366,D366)</f>
        <v>Сахарница Ностальгиякорица</v>
      </c>
      <c r="B366" s="71">
        <v>99.31</v>
      </c>
      <c r="C366" s="72"/>
      <c r="D366" s="73" t="s">
        <v>933</v>
      </c>
      <c r="E366" s="74"/>
      <c r="F366" s="74"/>
      <c r="G366" s="75" t="s">
        <v>257</v>
      </c>
      <c r="H366" s="94">
        <v>4600031125541</v>
      </c>
      <c r="I366" s="77" t="s">
        <v>28</v>
      </c>
      <c r="J366" s="78" t="s">
        <v>961</v>
      </c>
      <c r="K366" s="79" t="s">
        <v>263</v>
      </c>
      <c r="L366" s="80"/>
      <c r="M366" s="81">
        <v>0.3</v>
      </c>
      <c r="N366" s="82">
        <v>11.5</v>
      </c>
      <c r="O366" s="83">
        <v>9.5</v>
      </c>
      <c r="P366" s="84" t="s">
        <v>252</v>
      </c>
      <c r="Q366" s="492">
        <v>148.965</v>
      </c>
      <c r="R366" s="83">
        <v>6</v>
      </c>
      <c r="S366" s="86"/>
      <c r="T366" s="87">
        <f>S366*Q366</f>
        <v>0</v>
      </c>
      <c r="U366" s="88" t="s">
        <v>31</v>
      </c>
      <c r="V366" s="25"/>
    </row>
    <row r="367" spans="1:23" ht="78" customHeight="1" outlineLevel="1" x14ac:dyDescent="0.2">
      <c r="A367" s="71" t="str">
        <f>CONCATENATE(K367,D367)</f>
        <v>Чашка Ностальгия №2корица</v>
      </c>
      <c r="B367" s="71">
        <v>42.83</v>
      </c>
      <c r="C367" s="72"/>
      <c r="D367" s="73" t="s">
        <v>933</v>
      </c>
      <c r="E367" s="74"/>
      <c r="F367" s="74"/>
      <c r="G367" s="75" t="s">
        <v>144</v>
      </c>
      <c r="H367" s="94">
        <v>4600031125671</v>
      </c>
      <c r="I367" s="77" t="s">
        <v>28</v>
      </c>
      <c r="J367" s="78" t="s">
        <v>962</v>
      </c>
      <c r="K367" s="79" t="s">
        <v>185</v>
      </c>
      <c r="L367" s="80"/>
      <c r="M367" s="81">
        <v>0.2</v>
      </c>
      <c r="N367" s="82">
        <v>7</v>
      </c>
      <c r="O367" s="83">
        <v>8</v>
      </c>
      <c r="P367" s="84" t="s">
        <v>182</v>
      </c>
      <c r="Q367" s="492">
        <v>64.245000000000005</v>
      </c>
      <c r="R367" s="83">
        <v>18</v>
      </c>
      <c r="S367" s="101"/>
      <c r="T367" s="87">
        <f>S367*Q367</f>
        <v>0</v>
      </c>
      <c r="U367" s="88" t="s">
        <v>31</v>
      </c>
      <c r="V367" s="25"/>
      <c r="W367" s="71"/>
    </row>
    <row r="368" spans="1:23" ht="78" customHeight="1" outlineLevel="1" x14ac:dyDescent="0.2">
      <c r="A368" s="71" t="str">
        <f>CONCATENATE(K368,D368)</f>
        <v>Чашка Ностальгия №2 с блюдцем корица</v>
      </c>
      <c r="B368" s="71">
        <v>72.33</v>
      </c>
      <c r="C368" s="72"/>
      <c r="D368" s="73" t="s">
        <v>933</v>
      </c>
      <c r="E368" s="74"/>
      <c r="F368" s="74"/>
      <c r="G368" s="75" t="s">
        <v>144</v>
      </c>
      <c r="H368" s="94">
        <v>4600031125688</v>
      </c>
      <c r="I368" s="77" t="s">
        <v>28</v>
      </c>
      <c r="J368" s="78" t="s">
        <v>963</v>
      </c>
      <c r="K368" s="79" t="s">
        <v>196</v>
      </c>
      <c r="L368" s="80"/>
      <c r="M368" s="81">
        <v>0.2</v>
      </c>
      <c r="N368" s="82">
        <v>7</v>
      </c>
      <c r="O368" s="83" t="s">
        <v>197</v>
      </c>
      <c r="P368" s="84" t="s">
        <v>182</v>
      </c>
      <c r="Q368" s="492">
        <v>108.495</v>
      </c>
      <c r="R368" s="83">
        <v>12</v>
      </c>
      <c r="S368" s="101"/>
      <c r="T368" s="87">
        <f>S368*Q368</f>
        <v>0</v>
      </c>
      <c r="U368" s="88" t="s">
        <v>31</v>
      </c>
      <c r="V368" s="25"/>
      <c r="W368" s="71"/>
    </row>
    <row r="369" spans="1:22" s="71" customFormat="1" ht="78" customHeight="1" outlineLevel="1" x14ac:dyDescent="0.2">
      <c r="A369" s="71" t="str">
        <f>CONCATENATE(K369,D369)</f>
        <v>Чашка Ностальгия №1 с блюдцем корица</v>
      </c>
      <c r="B369" s="71">
        <v>99.44</v>
      </c>
      <c r="C369" s="72"/>
      <c r="D369" s="73" t="s">
        <v>933</v>
      </c>
      <c r="E369" s="74"/>
      <c r="F369" s="74"/>
      <c r="G369" s="75" t="s">
        <v>144</v>
      </c>
      <c r="H369" s="94">
        <v>4600031125664</v>
      </c>
      <c r="I369" s="77" t="s">
        <v>28</v>
      </c>
      <c r="J369" s="78" t="s">
        <v>964</v>
      </c>
      <c r="K369" s="79" t="s">
        <v>192</v>
      </c>
      <c r="L369" s="80"/>
      <c r="M369" s="81">
        <v>0.25</v>
      </c>
      <c r="N369" s="82">
        <v>9</v>
      </c>
      <c r="O369" s="83" t="s">
        <v>887</v>
      </c>
      <c r="P369" s="84" t="s">
        <v>182</v>
      </c>
      <c r="Q369" s="492">
        <v>149.16</v>
      </c>
      <c r="R369" s="83">
        <v>12</v>
      </c>
      <c r="S369" s="86"/>
      <c r="T369" s="87">
        <f>S369*Q369</f>
        <v>0</v>
      </c>
      <c r="U369" s="88" t="s">
        <v>31</v>
      </c>
      <c r="V369" s="25"/>
    </row>
    <row r="370" spans="1:22" s="71" customFormat="1" ht="78" customHeight="1" outlineLevel="1" x14ac:dyDescent="0.2">
      <c r="A370" s="71" t="str">
        <f>CONCATENATE(K370,D370)</f>
        <v>Чашка Ностальгия №1корица</v>
      </c>
      <c r="B370" s="71">
        <v>58.12</v>
      </c>
      <c r="C370" s="72"/>
      <c r="D370" s="73" t="s">
        <v>933</v>
      </c>
      <c r="E370" s="74"/>
      <c r="F370" s="74"/>
      <c r="G370" s="75" t="s">
        <v>144</v>
      </c>
      <c r="H370" s="94">
        <v>4600031125657</v>
      </c>
      <c r="I370" s="77" t="s">
        <v>28</v>
      </c>
      <c r="J370" s="78" t="s">
        <v>965</v>
      </c>
      <c r="K370" s="79" t="s">
        <v>181</v>
      </c>
      <c r="L370" s="80"/>
      <c r="M370" s="81">
        <v>0.25</v>
      </c>
      <c r="N370" s="82">
        <v>9</v>
      </c>
      <c r="O370" s="83">
        <v>8.5</v>
      </c>
      <c r="P370" s="90" t="s">
        <v>182</v>
      </c>
      <c r="Q370" s="492">
        <v>87.18</v>
      </c>
      <c r="R370" s="83">
        <v>12</v>
      </c>
      <c r="S370" s="86"/>
      <c r="T370" s="87">
        <f>S370*Q370</f>
        <v>0</v>
      </c>
      <c r="U370" s="88" t="s">
        <v>31</v>
      </c>
      <c r="V370" s="25"/>
    </row>
    <row r="371" spans="1:22" ht="23.25" customHeight="1" x14ac:dyDescent="0.2">
      <c r="C371" s="69"/>
      <c r="D371" s="70" t="s">
        <v>966</v>
      </c>
      <c r="E371" s="462" t="s">
        <v>967</v>
      </c>
      <c r="F371" s="462"/>
      <c r="G371" s="462"/>
      <c r="H371" s="462"/>
      <c r="I371" s="462"/>
      <c r="J371" s="462"/>
      <c r="K371" s="462"/>
      <c r="L371" s="462"/>
      <c r="M371" s="462"/>
      <c r="N371" s="462"/>
      <c r="O371" s="462"/>
      <c r="P371" s="462"/>
      <c r="Q371" s="462"/>
      <c r="R371" s="462"/>
      <c r="S371" s="462"/>
      <c r="T371" s="462"/>
      <c r="U371" s="463"/>
    </row>
    <row r="372" spans="1:22" ht="78" customHeight="1" outlineLevel="1" x14ac:dyDescent="0.2">
      <c r="A372" s="71" t="str">
        <f t="shared" ref="A372:A435" si="20">CONCATENATE(K372,D372)</f>
        <v>Банка Ретрорадуга</v>
      </c>
      <c r="B372" s="71">
        <v>230.21</v>
      </c>
      <c r="C372" s="72"/>
      <c r="D372" s="73" t="s">
        <v>966</v>
      </c>
      <c r="E372" s="74"/>
      <c r="F372" s="74"/>
      <c r="G372" s="75" t="s">
        <v>292</v>
      </c>
      <c r="H372" s="76" t="s">
        <v>968</v>
      </c>
      <c r="I372" s="77" t="s">
        <v>28</v>
      </c>
      <c r="J372" s="78" t="s">
        <v>969</v>
      </c>
      <c r="K372" s="79" t="s">
        <v>304</v>
      </c>
      <c r="L372" s="80"/>
      <c r="M372" s="81">
        <v>1</v>
      </c>
      <c r="N372" s="82">
        <v>16</v>
      </c>
      <c r="O372" s="83">
        <v>11.5</v>
      </c>
      <c r="P372" s="84"/>
      <c r="Q372" s="492">
        <v>345.315</v>
      </c>
      <c r="R372" s="83">
        <v>6</v>
      </c>
      <c r="S372" s="86"/>
      <c r="T372" s="87">
        <f t="shared" ref="T372:T435" si="21">S372*Q372</f>
        <v>0</v>
      </c>
      <c r="U372" s="88" t="s">
        <v>31</v>
      </c>
      <c r="V372" s="25" t="s">
        <v>32</v>
      </c>
    </row>
    <row r="373" spans="1:22" ht="78" customHeight="1" outlineLevel="1" x14ac:dyDescent="0.2">
      <c r="A373" s="71" t="str">
        <f t="shared" si="20"/>
        <v>Банка для хранения Классикарадуга</v>
      </c>
      <c r="B373" s="71">
        <v>230.21</v>
      </c>
      <c r="C373" s="89"/>
      <c r="D373" s="73" t="s">
        <v>966</v>
      </c>
      <c r="E373" s="74"/>
      <c r="F373" s="74"/>
      <c r="G373" s="75" t="s">
        <v>292</v>
      </c>
      <c r="H373" s="76" t="s">
        <v>970</v>
      </c>
      <c r="I373" s="77" t="s">
        <v>28</v>
      </c>
      <c r="J373" s="78" t="s">
        <v>971</v>
      </c>
      <c r="K373" s="79" t="s">
        <v>695</v>
      </c>
      <c r="L373" s="80"/>
      <c r="M373" s="81">
        <v>1</v>
      </c>
      <c r="N373" s="82">
        <v>17</v>
      </c>
      <c r="O373" s="83">
        <v>12.5</v>
      </c>
      <c r="P373" s="84" t="s">
        <v>696</v>
      </c>
      <c r="Q373" s="492">
        <v>345.315</v>
      </c>
      <c r="R373" s="83">
        <v>8</v>
      </c>
      <c r="S373" s="86"/>
      <c r="T373" s="87">
        <f t="shared" si="21"/>
        <v>0</v>
      </c>
      <c r="U373" s="88" t="s">
        <v>43</v>
      </c>
      <c r="V373" s="25" t="s">
        <v>32</v>
      </c>
    </row>
    <row r="374" spans="1:22" ht="78" customHeight="1" outlineLevel="1" x14ac:dyDescent="0.2">
      <c r="A374" s="71" t="str">
        <f t="shared" si="20"/>
        <v>Банка для хранения Классикарадуга</v>
      </c>
      <c r="B374" s="71">
        <v>230.21</v>
      </c>
      <c r="C374" s="89"/>
      <c r="D374" s="73" t="s">
        <v>966</v>
      </c>
      <c r="E374" s="74"/>
      <c r="F374" s="74"/>
      <c r="G374" s="75" t="s">
        <v>292</v>
      </c>
      <c r="H374" s="76" t="s">
        <v>972</v>
      </c>
      <c r="I374" s="77" t="s">
        <v>28</v>
      </c>
      <c r="J374" s="78" t="s">
        <v>973</v>
      </c>
      <c r="K374" s="79" t="s">
        <v>695</v>
      </c>
      <c r="L374" s="80"/>
      <c r="M374" s="81">
        <v>1</v>
      </c>
      <c r="N374" s="82">
        <v>17</v>
      </c>
      <c r="O374" s="83">
        <v>12.5</v>
      </c>
      <c r="P374" s="84" t="s">
        <v>699</v>
      </c>
      <c r="Q374" s="492">
        <v>345.315</v>
      </c>
      <c r="R374" s="83">
        <v>8</v>
      </c>
      <c r="S374" s="86"/>
      <c r="T374" s="87">
        <f t="shared" si="21"/>
        <v>0</v>
      </c>
      <c r="U374" s="88" t="s">
        <v>43</v>
      </c>
      <c r="V374" s="25" t="s">
        <v>32</v>
      </c>
    </row>
    <row r="375" spans="1:22" ht="78" customHeight="1" outlineLevel="1" x14ac:dyDescent="0.2">
      <c r="A375" s="71" t="str">
        <f t="shared" si="20"/>
        <v>Горшочек для меда Русскийрадуга</v>
      </c>
      <c r="B375" s="71">
        <v>138.26</v>
      </c>
      <c r="C375" s="72"/>
      <c r="D375" s="73" t="s">
        <v>966</v>
      </c>
      <c r="E375" s="74"/>
      <c r="F375" s="74"/>
      <c r="G375" s="75" t="s">
        <v>368</v>
      </c>
      <c r="H375" s="76" t="s">
        <v>974</v>
      </c>
      <c r="I375" s="77" t="s">
        <v>28</v>
      </c>
      <c r="J375" s="78" t="s">
        <v>975</v>
      </c>
      <c r="K375" s="79" t="s">
        <v>949</v>
      </c>
      <c r="L375" s="80"/>
      <c r="M375" s="81">
        <v>0.6</v>
      </c>
      <c r="N375" s="82">
        <v>11</v>
      </c>
      <c r="O375" s="83">
        <v>11.5</v>
      </c>
      <c r="P375" s="84" t="s">
        <v>950</v>
      </c>
      <c r="Q375" s="492">
        <v>207.39</v>
      </c>
      <c r="R375" s="83">
        <v>18</v>
      </c>
      <c r="S375" s="86"/>
      <c r="T375" s="87">
        <f t="shared" si="21"/>
        <v>0</v>
      </c>
      <c r="U375" s="88" t="s">
        <v>76</v>
      </c>
      <c r="V375" s="25" t="s">
        <v>32</v>
      </c>
    </row>
    <row r="376" spans="1:22" ht="78" customHeight="1" outlineLevel="1" x14ac:dyDescent="0.2">
      <c r="A376" s="71" t="str">
        <f t="shared" si="20"/>
        <v>Горшочек Малюткарадуга</v>
      </c>
      <c r="B376" s="71">
        <v>68.06</v>
      </c>
      <c r="C376" s="89"/>
      <c r="D376" s="73" t="s">
        <v>966</v>
      </c>
      <c r="E376" s="74"/>
      <c r="F376" s="74"/>
      <c r="G376" s="75" t="s">
        <v>410</v>
      </c>
      <c r="H376" s="76" t="s">
        <v>976</v>
      </c>
      <c r="I376" s="77" t="s">
        <v>28</v>
      </c>
      <c r="J376" s="78" t="s">
        <v>977</v>
      </c>
      <c r="K376" s="79" t="s">
        <v>416</v>
      </c>
      <c r="L376" s="80"/>
      <c r="M376" s="81">
        <v>0.2</v>
      </c>
      <c r="N376" s="82">
        <v>10</v>
      </c>
      <c r="O376" s="83">
        <v>9.5</v>
      </c>
      <c r="P376" s="84"/>
      <c r="Q376" s="492">
        <v>102.09</v>
      </c>
      <c r="R376" s="83">
        <v>12</v>
      </c>
      <c r="S376" s="86"/>
      <c r="T376" s="87">
        <f t="shared" si="21"/>
        <v>0</v>
      </c>
      <c r="U376" s="88" t="s">
        <v>31</v>
      </c>
      <c r="V376" s="25" t="s">
        <v>32</v>
      </c>
    </row>
    <row r="377" spans="1:22" ht="78" customHeight="1" outlineLevel="1" x14ac:dyDescent="0.2">
      <c r="A377" s="71" t="str">
        <f t="shared" si="20"/>
        <v>Горшок для жаркого Лакомка №2радуга</v>
      </c>
      <c r="B377" s="71">
        <v>94.25</v>
      </c>
      <c r="C377" s="72"/>
      <c r="D377" s="73" t="s">
        <v>966</v>
      </c>
      <c r="E377" s="74"/>
      <c r="F377" s="74"/>
      <c r="G377" s="75" t="s">
        <v>410</v>
      </c>
      <c r="H377" s="76" t="s">
        <v>978</v>
      </c>
      <c r="I377" s="77" t="s">
        <v>28</v>
      </c>
      <c r="J377" s="78" t="s">
        <v>979</v>
      </c>
      <c r="K377" s="79" t="s">
        <v>434</v>
      </c>
      <c r="L377" s="80"/>
      <c r="M377" s="81">
        <v>0.4</v>
      </c>
      <c r="N377" s="82">
        <v>11</v>
      </c>
      <c r="O377" s="83">
        <v>11</v>
      </c>
      <c r="P377" s="84"/>
      <c r="Q377" s="492">
        <v>141.375</v>
      </c>
      <c r="R377" s="83">
        <v>18</v>
      </c>
      <c r="S377" s="86"/>
      <c r="T377" s="87">
        <f t="shared" si="21"/>
        <v>0</v>
      </c>
      <c r="U377" s="88" t="s">
        <v>76</v>
      </c>
      <c r="V377" s="25" t="s">
        <v>32</v>
      </c>
    </row>
    <row r="378" spans="1:22" ht="78" customHeight="1" outlineLevel="1" x14ac:dyDescent="0.2">
      <c r="A378" s="71" t="str">
        <f t="shared" si="20"/>
        <v>Горшок для запекания Новарусса №5радуга</v>
      </c>
      <c r="B378" s="71">
        <v>92.04</v>
      </c>
      <c r="C378" s="72"/>
      <c r="D378" s="73" t="s">
        <v>966</v>
      </c>
      <c r="E378" s="74"/>
      <c r="F378" s="74"/>
      <c r="G378" s="75" t="s">
        <v>410</v>
      </c>
      <c r="H378" s="76" t="s">
        <v>980</v>
      </c>
      <c r="I378" s="77" t="s">
        <v>28</v>
      </c>
      <c r="J378" s="78" t="s">
        <v>981</v>
      </c>
      <c r="K378" s="79" t="s">
        <v>437</v>
      </c>
      <c r="L378" s="80"/>
      <c r="M378" s="81">
        <v>0.5</v>
      </c>
      <c r="N378" s="82">
        <v>12</v>
      </c>
      <c r="O378" s="83">
        <v>14</v>
      </c>
      <c r="P378" s="84"/>
      <c r="Q378" s="492">
        <v>138.06</v>
      </c>
      <c r="R378" s="83">
        <v>16</v>
      </c>
      <c r="S378" s="86"/>
      <c r="T378" s="87">
        <f t="shared" si="21"/>
        <v>0</v>
      </c>
      <c r="U378" s="88" t="s">
        <v>76</v>
      </c>
      <c r="V378" s="25" t="s">
        <v>32</v>
      </c>
    </row>
    <row r="379" spans="1:22" ht="78" customHeight="1" outlineLevel="1" x14ac:dyDescent="0.2">
      <c r="A379" s="71" t="str">
        <f t="shared" si="20"/>
        <v>Горшок для жаркого №1радуга</v>
      </c>
      <c r="B379" s="71">
        <v>100.98</v>
      </c>
      <c r="C379" s="72"/>
      <c r="D379" s="73" t="s">
        <v>966</v>
      </c>
      <c r="E379" s="74"/>
      <c r="F379" s="74"/>
      <c r="G379" s="75" t="s">
        <v>410</v>
      </c>
      <c r="H379" s="76" t="s">
        <v>982</v>
      </c>
      <c r="I379" s="77" t="s">
        <v>28</v>
      </c>
      <c r="J379" s="78" t="s">
        <v>983</v>
      </c>
      <c r="K379" s="79" t="s">
        <v>455</v>
      </c>
      <c r="L379" s="80"/>
      <c r="M379" s="81">
        <v>0.55000000000000004</v>
      </c>
      <c r="N379" s="82">
        <v>11</v>
      </c>
      <c r="O379" s="83">
        <v>11.5</v>
      </c>
      <c r="P379" s="84"/>
      <c r="Q379" s="492">
        <v>151.47</v>
      </c>
      <c r="R379" s="83">
        <v>18</v>
      </c>
      <c r="S379" s="86"/>
      <c r="T379" s="87">
        <f t="shared" si="21"/>
        <v>0</v>
      </c>
      <c r="U379" s="88" t="s">
        <v>76</v>
      </c>
      <c r="V379" s="25" t="s">
        <v>32</v>
      </c>
    </row>
    <row r="380" spans="1:22" ht="78" customHeight="1" outlineLevel="1" x14ac:dyDescent="0.2">
      <c r="A380" s="71" t="str">
        <f t="shared" si="20"/>
        <v>Горшок для жаркого Лакомкарадуга</v>
      </c>
      <c r="B380" s="71">
        <v>100.98</v>
      </c>
      <c r="C380" s="72"/>
      <c r="D380" s="73" t="s">
        <v>966</v>
      </c>
      <c r="E380" s="74"/>
      <c r="F380" s="74"/>
      <c r="G380" s="75" t="s">
        <v>410</v>
      </c>
      <c r="H380" s="76" t="s">
        <v>984</v>
      </c>
      <c r="I380" s="77" t="s">
        <v>28</v>
      </c>
      <c r="J380" s="78" t="s">
        <v>985</v>
      </c>
      <c r="K380" s="79" t="s">
        <v>449</v>
      </c>
      <c r="L380" s="80"/>
      <c r="M380" s="81">
        <v>0.5</v>
      </c>
      <c r="N380" s="82">
        <v>9.5</v>
      </c>
      <c r="O380" s="83">
        <v>13</v>
      </c>
      <c r="P380" s="84"/>
      <c r="Q380" s="492">
        <v>151.47</v>
      </c>
      <c r="R380" s="83">
        <v>24</v>
      </c>
      <c r="S380" s="86"/>
      <c r="T380" s="87">
        <f t="shared" si="21"/>
        <v>0</v>
      </c>
      <c r="U380" s="88" t="s">
        <v>76</v>
      </c>
      <c r="V380" s="25" t="s">
        <v>32</v>
      </c>
    </row>
    <row r="381" spans="1:22" ht="78" customHeight="1" outlineLevel="1" x14ac:dyDescent="0.2">
      <c r="A381" s="71" t="str">
        <f t="shared" si="20"/>
        <v>Горшок для жаркого №6радуга</v>
      </c>
      <c r="B381" s="71">
        <v>97.65</v>
      </c>
      <c r="C381" s="72"/>
      <c r="D381" s="73" t="s">
        <v>966</v>
      </c>
      <c r="E381" s="74"/>
      <c r="F381" s="74"/>
      <c r="G381" s="75" t="s">
        <v>410</v>
      </c>
      <c r="H381" s="76" t="s">
        <v>986</v>
      </c>
      <c r="I381" s="77" t="s">
        <v>28</v>
      </c>
      <c r="J381" s="78" t="s">
        <v>987</v>
      </c>
      <c r="K381" s="79" t="s">
        <v>470</v>
      </c>
      <c r="L381" s="80"/>
      <c r="M381" s="81">
        <v>0.65</v>
      </c>
      <c r="N381" s="82">
        <v>12</v>
      </c>
      <c r="O381" s="83">
        <v>12</v>
      </c>
      <c r="P381" s="84"/>
      <c r="Q381" s="492">
        <v>146.47499999999999</v>
      </c>
      <c r="R381" s="83">
        <v>18</v>
      </c>
      <c r="S381" s="86"/>
      <c r="T381" s="87">
        <f t="shared" si="21"/>
        <v>0</v>
      </c>
      <c r="U381" s="88" t="s">
        <v>76</v>
      </c>
      <c r="V381" s="25" t="s">
        <v>32</v>
      </c>
    </row>
    <row r="382" spans="1:22" ht="78" customHeight="1" outlineLevel="1" x14ac:dyDescent="0.2">
      <c r="A382" s="71" t="str">
        <f t="shared" si="20"/>
        <v>Горшок для запеканиярадуга</v>
      </c>
      <c r="B382" s="71">
        <v>117.45</v>
      </c>
      <c r="C382" s="72"/>
      <c r="D382" s="73" t="s">
        <v>966</v>
      </c>
      <c r="E382" s="74"/>
      <c r="F382" s="74"/>
      <c r="G382" s="75" t="s">
        <v>410</v>
      </c>
      <c r="H382" s="76" t="s">
        <v>988</v>
      </c>
      <c r="I382" s="77" t="s">
        <v>28</v>
      </c>
      <c r="J382" s="78" t="s">
        <v>989</v>
      </c>
      <c r="K382" s="79" t="s">
        <v>473</v>
      </c>
      <c r="L382" s="80"/>
      <c r="M382" s="81">
        <v>0.7</v>
      </c>
      <c r="N382" s="82">
        <v>9</v>
      </c>
      <c r="O382" s="83">
        <v>15</v>
      </c>
      <c r="P382" s="84"/>
      <c r="Q382" s="492">
        <v>176.17500000000001</v>
      </c>
      <c r="R382" s="83">
        <v>12</v>
      </c>
      <c r="S382" s="86"/>
      <c r="T382" s="87">
        <f t="shared" si="21"/>
        <v>0</v>
      </c>
      <c r="U382" s="88" t="s">
        <v>76</v>
      </c>
      <c r="V382" s="25" t="s">
        <v>32</v>
      </c>
    </row>
    <row r="383" spans="1:22" ht="78" customHeight="1" outlineLevel="1" x14ac:dyDescent="0.2">
      <c r="A383" s="71" t="str">
        <f t="shared" si="20"/>
        <v>Горшок для жаркого №10радуга</v>
      </c>
      <c r="B383" s="71">
        <v>188.74</v>
      </c>
      <c r="C383" s="72"/>
      <c r="D383" s="73" t="s">
        <v>966</v>
      </c>
      <c r="E383" s="74"/>
      <c r="F383" s="74"/>
      <c r="G383" s="75" t="s">
        <v>410</v>
      </c>
      <c r="H383" s="76" t="s">
        <v>990</v>
      </c>
      <c r="I383" s="77" t="s">
        <v>28</v>
      </c>
      <c r="J383" s="78" t="s">
        <v>991</v>
      </c>
      <c r="K383" s="79" t="s">
        <v>479</v>
      </c>
      <c r="L383" s="80"/>
      <c r="M383" s="81">
        <v>1.3</v>
      </c>
      <c r="N383" s="82">
        <v>13</v>
      </c>
      <c r="O383" s="83">
        <v>16</v>
      </c>
      <c r="P383" s="84"/>
      <c r="Q383" s="492">
        <v>283.11</v>
      </c>
      <c r="R383" s="83">
        <v>8</v>
      </c>
      <c r="S383" s="86"/>
      <c r="T383" s="87">
        <f t="shared" si="21"/>
        <v>0</v>
      </c>
      <c r="U383" s="88" t="s">
        <v>76</v>
      </c>
      <c r="V383" s="25" t="s">
        <v>32</v>
      </c>
    </row>
    <row r="384" spans="1:22" ht="78" customHeight="1" outlineLevel="1" x14ac:dyDescent="0.2">
      <c r="A384" s="71" t="str">
        <f t="shared" si="20"/>
        <v>Горшочек Мечта хозяйкирадуга</v>
      </c>
      <c r="B384" s="71">
        <v>84.3</v>
      </c>
      <c r="C384" s="72"/>
      <c r="D384" s="73" t="s">
        <v>966</v>
      </c>
      <c r="E384" s="74"/>
      <c r="F384" s="74"/>
      <c r="G384" s="75" t="s">
        <v>410</v>
      </c>
      <c r="H384" s="76" t="s">
        <v>992</v>
      </c>
      <c r="I384" s="77" t="s">
        <v>28</v>
      </c>
      <c r="J384" s="78" t="s">
        <v>993</v>
      </c>
      <c r="K384" s="79" t="s">
        <v>413</v>
      </c>
      <c r="L384" s="80"/>
      <c r="M384" s="81">
        <v>0.35</v>
      </c>
      <c r="N384" s="82">
        <v>11</v>
      </c>
      <c r="O384" s="83">
        <v>10</v>
      </c>
      <c r="P384" s="84"/>
      <c r="Q384" s="492">
        <v>126.45</v>
      </c>
      <c r="R384" s="83">
        <v>20</v>
      </c>
      <c r="S384" s="86"/>
      <c r="T384" s="87">
        <f t="shared" si="21"/>
        <v>0</v>
      </c>
      <c r="U384" s="88" t="s">
        <v>43</v>
      </c>
      <c r="V384" s="25" t="s">
        <v>32</v>
      </c>
    </row>
    <row r="385" spans="1:22" s="71" customFormat="1" ht="78" customHeight="1" outlineLevel="1" x14ac:dyDescent="0.2">
      <c r="A385" s="71" t="str">
        <f t="shared" si="20"/>
        <v>Кастрюля керамическая №3радуга</v>
      </c>
      <c r="B385" s="71">
        <v>126.02</v>
      </c>
      <c r="C385" s="72"/>
      <c r="D385" s="73" t="s">
        <v>966</v>
      </c>
      <c r="E385" s="93" t="s">
        <v>111</v>
      </c>
      <c r="F385" s="74"/>
      <c r="G385" s="75" t="s">
        <v>410</v>
      </c>
      <c r="H385" s="76" t="s">
        <v>994</v>
      </c>
      <c r="I385" s="77" t="s">
        <v>28</v>
      </c>
      <c r="J385" s="78" t="s">
        <v>995</v>
      </c>
      <c r="K385" s="79" t="s">
        <v>419</v>
      </c>
      <c r="L385" s="80"/>
      <c r="M385" s="81">
        <v>0.5</v>
      </c>
      <c r="N385" s="82">
        <v>11</v>
      </c>
      <c r="O385" s="83">
        <v>11</v>
      </c>
      <c r="P385" s="84" t="s">
        <v>420</v>
      </c>
      <c r="Q385" s="492">
        <v>189.03</v>
      </c>
      <c r="R385" s="83">
        <v>12</v>
      </c>
      <c r="S385" s="86"/>
      <c r="T385" s="87">
        <f t="shared" si="21"/>
        <v>0</v>
      </c>
      <c r="U385" s="88" t="s">
        <v>43</v>
      </c>
      <c r="V385" s="25" t="s">
        <v>32</v>
      </c>
    </row>
    <row r="386" spans="1:22" s="71" customFormat="1" ht="78" customHeight="1" outlineLevel="1" x14ac:dyDescent="0.2">
      <c r="A386" s="71" t="str">
        <f t="shared" si="20"/>
        <v>Кастрюля керамическая №2радуга</v>
      </c>
      <c r="B386" s="71">
        <v>191.16</v>
      </c>
      <c r="C386" s="72"/>
      <c r="D386" s="73" t="s">
        <v>966</v>
      </c>
      <c r="E386" s="93" t="s">
        <v>111</v>
      </c>
      <c r="F386" s="74"/>
      <c r="G386" s="75" t="s">
        <v>410</v>
      </c>
      <c r="H386" s="76" t="s">
        <v>996</v>
      </c>
      <c r="I386" s="77" t="s">
        <v>28</v>
      </c>
      <c r="J386" s="78" t="s">
        <v>997</v>
      </c>
      <c r="K386" s="79" t="s">
        <v>423</v>
      </c>
      <c r="L386" s="80"/>
      <c r="M386" s="81">
        <v>1</v>
      </c>
      <c r="N386" s="82">
        <v>15</v>
      </c>
      <c r="O386" s="83">
        <v>12.5</v>
      </c>
      <c r="P386" s="84" t="s">
        <v>420</v>
      </c>
      <c r="Q386" s="492">
        <v>286.74</v>
      </c>
      <c r="R386" s="83">
        <v>8</v>
      </c>
      <c r="S386" s="86"/>
      <c r="T386" s="87">
        <f t="shared" si="21"/>
        <v>0</v>
      </c>
      <c r="U386" s="88" t="s">
        <v>76</v>
      </c>
      <c r="V386" s="25" t="s">
        <v>32</v>
      </c>
    </row>
    <row r="387" spans="1:22" s="71" customFormat="1" ht="78" customHeight="1" outlineLevel="1" x14ac:dyDescent="0.2">
      <c r="A387" s="71" t="str">
        <f t="shared" si="20"/>
        <v>Кастрюля керамическая №1радуга</v>
      </c>
      <c r="B387" s="71">
        <v>396.48</v>
      </c>
      <c r="C387" s="72"/>
      <c r="D387" s="73" t="s">
        <v>966</v>
      </c>
      <c r="E387" s="93" t="s">
        <v>111</v>
      </c>
      <c r="F387" s="74"/>
      <c r="G387" s="75" t="s">
        <v>276</v>
      </c>
      <c r="H387" s="76" t="s">
        <v>998</v>
      </c>
      <c r="I387" s="77" t="s">
        <v>28</v>
      </c>
      <c r="J387" s="78" t="s">
        <v>999</v>
      </c>
      <c r="K387" s="79" t="s">
        <v>806</v>
      </c>
      <c r="L387" s="80"/>
      <c r="M387" s="81">
        <v>2</v>
      </c>
      <c r="N387" s="82">
        <v>15</v>
      </c>
      <c r="O387" s="83">
        <v>20</v>
      </c>
      <c r="P387" s="84" t="s">
        <v>420</v>
      </c>
      <c r="Q387" s="492">
        <v>594.72</v>
      </c>
      <c r="R387" s="83">
        <v>4</v>
      </c>
      <c r="S387" s="86"/>
      <c r="T387" s="87">
        <f t="shared" si="21"/>
        <v>0</v>
      </c>
      <c r="U387" s="88" t="s">
        <v>120</v>
      </c>
      <c r="V387" s="25" t="s">
        <v>32</v>
      </c>
    </row>
    <row r="388" spans="1:22" ht="78" customHeight="1" outlineLevel="1" x14ac:dyDescent="0.2">
      <c r="A388" s="71" t="str">
        <f t="shared" si="20"/>
        <v>Тажин №1радуга</v>
      </c>
      <c r="B388" s="71">
        <v>1749.96</v>
      </c>
      <c r="C388" s="72"/>
      <c r="D388" s="73" t="s">
        <v>966</v>
      </c>
      <c r="E388" s="74"/>
      <c r="F388" s="74"/>
      <c r="G388" s="75" t="s">
        <v>637</v>
      </c>
      <c r="H388" s="76" t="s">
        <v>1000</v>
      </c>
      <c r="I388" s="77" t="s">
        <v>28</v>
      </c>
      <c r="J388" s="78" t="s">
        <v>1001</v>
      </c>
      <c r="K388" s="79" t="s">
        <v>639</v>
      </c>
      <c r="L388" s="80"/>
      <c r="M388" s="81">
        <v>2.5</v>
      </c>
      <c r="N388" s="82">
        <v>23</v>
      </c>
      <c r="O388" s="83">
        <v>28.5</v>
      </c>
      <c r="P388" s="84"/>
      <c r="Q388" s="492">
        <v>2624.94</v>
      </c>
      <c r="R388" s="83">
        <v>1</v>
      </c>
      <c r="S388" s="86"/>
      <c r="T388" s="87">
        <f t="shared" si="21"/>
        <v>0</v>
      </c>
      <c r="U388" s="88" t="s">
        <v>76</v>
      </c>
      <c r="V388" s="25" t="s">
        <v>32</v>
      </c>
    </row>
    <row r="389" spans="1:22" ht="78" customHeight="1" outlineLevel="1" x14ac:dyDescent="0.2">
      <c r="A389" s="71" t="str">
        <f t="shared" si="20"/>
        <v>Тажин №2радуга</v>
      </c>
      <c r="B389" s="71">
        <v>699.98</v>
      </c>
      <c r="C389" s="72"/>
      <c r="D389" s="73" t="s">
        <v>966</v>
      </c>
      <c r="E389" s="93" t="s">
        <v>111</v>
      </c>
      <c r="F389" s="74"/>
      <c r="G389" s="75" t="s">
        <v>637</v>
      </c>
      <c r="H389" s="76" t="s">
        <v>1002</v>
      </c>
      <c r="I389" s="77" t="s">
        <v>28</v>
      </c>
      <c r="J389" s="78" t="s">
        <v>1003</v>
      </c>
      <c r="K389" s="79" t="s">
        <v>641</v>
      </c>
      <c r="L389" s="80"/>
      <c r="M389" s="81">
        <v>1</v>
      </c>
      <c r="N389" s="82">
        <v>17.5</v>
      </c>
      <c r="O389" s="83">
        <v>22</v>
      </c>
      <c r="P389" s="84" t="s">
        <v>642</v>
      </c>
      <c r="Q389" s="492">
        <v>1049.97</v>
      </c>
      <c r="R389" s="83">
        <v>2</v>
      </c>
      <c r="S389" s="86"/>
      <c r="T389" s="87">
        <f t="shared" si="21"/>
        <v>0</v>
      </c>
      <c r="U389" s="88" t="s">
        <v>43</v>
      </c>
      <c r="V389" s="25" t="s">
        <v>32</v>
      </c>
    </row>
    <row r="390" spans="1:22" ht="78" customHeight="1" outlineLevel="1" x14ac:dyDescent="0.2">
      <c r="A390" s="71" t="str">
        <f t="shared" si="20"/>
        <v>Тажин №3радуга</v>
      </c>
      <c r="B390" s="71">
        <v>238.64</v>
      </c>
      <c r="C390" s="72"/>
      <c r="D390" s="73" t="s">
        <v>966</v>
      </c>
      <c r="E390" s="74"/>
      <c r="F390" s="74"/>
      <c r="G390" s="75" t="s">
        <v>637</v>
      </c>
      <c r="H390" s="76" t="s">
        <v>1004</v>
      </c>
      <c r="I390" s="77" t="s">
        <v>28</v>
      </c>
      <c r="J390" s="78" t="s">
        <v>1005</v>
      </c>
      <c r="K390" s="79" t="s">
        <v>644</v>
      </c>
      <c r="L390" s="80"/>
      <c r="M390" s="81">
        <v>0.5</v>
      </c>
      <c r="N390" s="82">
        <v>15</v>
      </c>
      <c r="O390" s="83">
        <v>18</v>
      </c>
      <c r="P390" s="84"/>
      <c r="Q390" s="492">
        <v>357.96</v>
      </c>
      <c r="R390" s="83">
        <v>2</v>
      </c>
      <c r="S390" s="86"/>
      <c r="T390" s="87">
        <f t="shared" si="21"/>
        <v>0</v>
      </c>
      <c r="U390" s="88" t="s">
        <v>31</v>
      </c>
      <c r="V390" s="25" t="s">
        <v>32</v>
      </c>
    </row>
    <row r="391" spans="1:22" ht="78" customHeight="1" outlineLevel="1" x14ac:dyDescent="0.2">
      <c r="A391" s="71" t="str">
        <f t="shared" si="20"/>
        <v>Сотейник Кватрорадуга</v>
      </c>
      <c r="B391" s="71">
        <v>109.99</v>
      </c>
      <c r="C391" s="72"/>
      <c r="D391" s="73" t="s">
        <v>966</v>
      </c>
      <c r="E391" s="74"/>
      <c r="F391" s="74"/>
      <c r="G391" s="75" t="s">
        <v>498</v>
      </c>
      <c r="H391" s="76" t="s">
        <v>1006</v>
      </c>
      <c r="I391" s="77" t="s">
        <v>28</v>
      </c>
      <c r="J391" s="78" t="s">
        <v>1007</v>
      </c>
      <c r="K391" s="79" t="s">
        <v>827</v>
      </c>
      <c r="L391" s="80"/>
      <c r="M391" s="81">
        <v>0.4</v>
      </c>
      <c r="N391" s="82">
        <v>10</v>
      </c>
      <c r="O391" s="83" t="s">
        <v>828</v>
      </c>
      <c r="P391" s="84"/>
      <c r="Q391" s="492">
        <v>164.98500000000001</v>
      </c>
      <c r="R391" s="83">
        <v>6</v>
      </c>
      <c r="S391" s="86"/>
      <c r="T391" s="87">
        <f t="shared" si="21"/>
        <v>0</v>
      </c>
      <c r="U391" s="88" t="s">
        <v>36</v>
      </c>
      <c r="V391" s="25"/>
    </row>
    <row r="392" spans="1:22" ht="78" customHeight="1" outlineLevel="1" x14ac:dyDescent="0.2">
      <c r="A392" s="71" t="str">
        <f t="shared" si="20"/>
        <v>Сковорода без крышкирадуга</v>
      </c>
      <c r="B392" s="71">
        <v>267.5</v>
      </c>
      <c r="C392" s="72"/>
      <c r="D392" s="73" t="s">
        <v>966</v>
      </c>
      <c r="E392" s="74"/>
      <c r="F392" s="74"/>
      <c r="G392" s="75" t="s">
        <v>498</v>
      </c>
      <c r="H392" s="76" t="s">
        <v>1008</v>
      </c>
      <c r="I392" s="77" t="s">
        <v>28</v>
      </c>
      <c r="J392" s="78" t="s">
        <v>1009</v>
      </c>
      <c r="K392" s="79" t="s">
        <v>824</v>
      </c>
      <c r="L392" s="80"/>
      <c r="M392" s="81">
        <v>0.9</v>
      </c>
      <c r="N392" s="82">
        <v>5.5</v>
      </c>
      <c r="O392" s="83">
        <v>20</v>
      </c>
      <c r="P392" s="84"/>
      <c r="Q392" s="492">
        <v>401.25</v>
      </c>
      <c r="R392" s="83">
        <v>10</v>
      </c>
      <c r="S392" s="86"/>
      <c r="T392" s="87">
        <f t="shared" si="21"/>
        <v>0</v>
      </c>
      <c r="U392" s="88" t="s">
        <v>43</v>
      </c>
      <c r="V392" s="25" t="s">
        <v>32</v>
      </c>
    </row>
    <row r="393" spans="1:22" ht="78" customHeight="1" outlineLevel="1" x14ac:dyDescent="0.2">
      <c r="A393" s="71" t="str">
        <f t="shared" si="20"/>
        <v>Сковорода с крышкойрадуга</v>
      </c>
      <c r="B393" s="71">
        <v>338.83</v>
      </c>
      <c r="C393" s="72"/>
      <c r="D393" s="73" t="s">
        <v>966</v>
      </c>
      <c r="E393" s="74"/>
      <c r="F393" s="74"/>
      <c r="G393" s="75" t="s">
        <v>498</v>
      </c>
      <c r="H393" s="76" t="s">
        <v>1010</v>
      </c>
      <c r="I393" s="77" t="s">
        <v>28</v>
      </c>
      <c r="J393" s="78" t="s">
        <v>1011</v>
      </c>
      <c r="K393" s="79" t="s">
        <v>821</v>
      </c>
      <c r="L393" s="80"/>
      <c r="M393" s="81">
        <v>0.9</v>
      </c>
      <c r="N393" s="82">
        <v>8</v>
      </c>
      <c r="O393" s="83">
        <v>20</v>
      </c>
      <c r="P393" s="84"/>
      <c r="Q393" s="492">
        <v>508.245</v>
      </c>
      <c r="R393" s="83">
        <v>6</v>
      </c>
      <c r="S393" s="86"/>
      <c r="T393" s="87">
        <f t="shared" si="21"/>
        <v>0</v>
      </c>
      <c r="U393" s="88" t="s">
        <v>43</v>
      </c>
      <c r="V393" s="25" t="s">
        <v>32</v>
      </c>
    </row>
    <row r="394" spans="1:22" s="71" customFormat="1" ht="78" customHeight="1" outlineLevel="1" x14ac:dyDescent="0.2">
      <c r="A394" s="71" t="str">
        <f t="shared" si="20"/>
        <v>Судок для запекания Русскийрадуга</v>
      </c>
      <c r="B394" s="71">
        <v>97.16</v>
      </c>
      <c r="C394" s="72"/>
      <c r="D394" s="73" t="s">
        <v>966</v>
      </c>
      <c r="E394" s="74"/>
      <c r="F394" s="74"/>
      <c r="G394" s="75" t="s">
        <v>1012</v>
      </c>
      <c r="H394" s="76" t="s">
        <v>1013</v>
      </c>
      <c r="I394" s="77" t="s">
        <v>28</v>
      </c>
      <c r="J394" s="78" t="s">
        <v>1014</v>
      </c>
      <c r="K394" s="79" t="s">
        <v>513</v>
      </c>
      <c r="L394" s="80"/>
      <c r="M394" s="81">
        <v>0.9</v>
      </c>
      <c r="N394" s="82">
        <v>6.5</v>
      </c>
      <c r="O394" s="83">
        <v>16.5</v>
      </c>
      <c r="P394" s="84"/>
      <c r="Q394" s="492">
        <v>145.74</v>
      </c>
      <c r="R394" s="83">
        <v>12</v>
      </c>
      <c r="S394" s="86"/>
      <c r="T394" s="87">
        <f t="shared" si="21"/>
        <v>0</v>
      </c>
      <c r="U394" s="88" t="s">
        <v>76</v>
      </c>
      <c r="V394" s="25" t="s">
        <v>32</v>
      </c>
    </row>
    <row r="395" spans="1:22" s="71" customFormat="1" ht="78" customHeight="1" outlineLevel="1" x14ac:dyDescent="0.2">
      <c r="A395" s="71" t="str">
        <f t="shared" si="20"/>
        <v>Форма для запекания прямоугольная малаярадуга</v>
      </c>
      <c r="B395" s="71">
        <v>204.53</v>
      </c>
      <c r="C395" s="72"/>
      <c r="D395" s="73" t="s">
        <v>966</v>
      </c>
      <c r="E395" s="74"/>
      <c r="F395" s="74"/>
      <c r="G395" s="75" t="s">
        <v>498</v>
      </c>
      <c r="H395" s="76" t="s">
        <v>1015</v>
      </c>
      <c r="I395" s="77" t="s">
        <v>28</v>
      </c>
      <c r="J395" s="78" t="s">
        <v>1016</v>
      </c>
      <c r="K395" s="79" t="s">
        <v>505</v>
      </c>
      <c r="L395" s="80"/>
      <c r="M395" s="81">
        <v>0.8</v>
      </c>
      <c r="N395" s="82">
        <v>4.5</v>
      </c>
      <c r="O395" s="83" t="s">
        <v>506</v>
      </c>
      <c r="P395" s="84"/>
      <c r="Q395" s="492">
        <v>306.79500000000002</v>
      </c>
      <c r="R395" s="83">
        <v>6</v>
      </c>
      <c r="S395" s="86"/>
      <c r="T395" s="87">
        <f t="shared" si="21"/>
        <v>0</v>
      </c>
      <c r="U395" s="88" t="s">
        <v>31</v>
      </c>
      <c r="V395" s="25" t="s">
        <v>32</v>
      </c>
    </row>
    <row r="396" spans="1:22" ht="78" customHeight="1" outlineLevel="1" x14ac:dyDescent="0.2">
      <c r="A396" s="71" t="str">
        <f t="shared" si="20"/>
        <v>Форма для запекания прямоугольная средняярадуга</v>
      </c>
      <c r="B396" s="71">
        <v>318.60000000000002</v>
      </c>
      <c r="C396" s="89"/>
      <c r="D396" s="73" t="s">
        <v>966</v>
      </c>
      <c r="E396" s="74"/>
      <c r="F396" s="74"/>
      <c r="G396" s="75" t="s">
        <v>498</v>
      </c>
      <c r="H396" s="98" t="s">
        <v>1017</v>
      </c>
      <c r="I396" s="77" t="s">
        <v>28</v>
      </c>
      <c r="J396" s="78" t="s">
        <v>1018</v>
      </c>
      <c r="K396" s="79" t="s">
        <v>509</v>
      </c>
      <c r="L396" s="80"/>
      <c r="M396" s="81">
        <v>1.5</v>
      </c>
      <c r="N396" s="82">
        <v>5</v>
      </c>
      <c r="O396" s="83" t="s">
        <v>510</v>
      </c>
      <c r="P396" s="84"/>
      <c r="Q396" s="492">
        <v>477.9</v>
      </c>
      <c r="R396" s="83">
        <v>3</v>
      </c>
      <c r="S396" s="86"/>
      <c r="T396" s="87">
        <f t="shared" si="21"/>
        <v>0</v>
      </c>
      <c r="U396" s="88" t="s">
        <v>31</v>
      </c>
      <c r="V396" s="25" t="s">
        <v>32</v>
      </c>
    </row>
    <row r="397" spans="1:22" s="71" customFormat="1" ht="78" customHeight="1" outlineLevel="1" x14ac:dyDescent="0.2">
      <c r="A397" s="71" t="str">
        <f>CONCATENATE(K397,D397)</f>
        <v>Форма для пирога малаярадуга</v>
      </c>
      <c r="B397" s="71">
        <v>169.92</v>
      </c>
      <c r="C397" s="102" t="s">
        <v>291</v>
      </c>
      <c r="D397" s="73" t="s">
        <v>966</v>
      </c>
      <c r="E397" s="74"/>
      <c r="F397" s="74"/>
      <c r="G397" s="75" t="s">
        <v>498</v>
      </c>
      <c r="H397" s="112" t="s">
        <v>1019</v>
      </c>
      <c r="I397" s="77" t="s">
        <v>28</v>
      </c>
      <c r="J397" s="78" t="s">
        <v>1020</v>
      </c>
      <c r="K397" s="79" t="s">
        <v>937</v>
      </c>
      <c r="L397" s="80"/>
      <c r="M397" s="81">
        <v>0.5</v>
      </c>
      <c r="N397" s="82">
        <v>3</v>
      </c>
      <c r="O397" s="83">
        <v>20</v>
      </c>
      <c r="P397" s="84"/>
      <c r="Q397" s="492">
        <v>254.88</v>
      </c>
      <c r="R397" s="83">
        <v>8</v>
      </c>
      <c r="S397" s="86"/>
      <c r="T397" s="87">
        <f>S397*Q397</f>
        <v>0</v>
      </c>
      <c r="U397" s="88" t="s">
        <v>31</v>
      </c>
      <c r="V397" s="25" t="s">
        <v>32</v>
      </c>
    </row>
    <row r="398" spans="1:22" s="71" customFormat="1" ht="78" customHeight="1" outlineLevel="1" x14ac:dyDescent="0.2">
      <c r="A398" s="71" t="str">
        <f>CONCATENATE(K398,D398)</f>
        <v>Форма для пирога овальнаярадуга</v>
      </c>
      <c r="B398" s="71">
        <v>226.56</v>
      </c>
      <c r="C398" s="102" t="s">
        <v>291</v>
      </c>
      <c r="D398" s="73" t="s">
        <v>966</v>
      </c>
      <c r="E398" s="74"/>
      <c r="F398" s="74"/>
      <c r="G398" s="75" t="s">
        <v>498</v>
      </c>
      <c r="H398" s="112" t="s">
        <v>1021</v>
      </c>
      <c r="I398" s="77" t="s">
        <v>28</v>
      </c>
      <c r="J398" s="78" t="s">
        <v>1022</v>
      </c>
      <c r="K398" s="79" t="s">
        <v>939</v>
      </c>
      <c r="L398" s="80"/>
      <c r="M398" s="81">
        <v>1</v>
      </c>
      <c r="N398" s="82">
        <v>4.5</v>
      </c>
      <c r="O398" s="83" t="s">
        <v>940</v>
      </c>
      <c r="P398" s="84"/>
      <c r="Q398" s="492">
        <v>339.84</v>
      </c>
      <c r="R398" s="83">
        <v>4</v>
      </c>
      <c r="S398" s="86"/>
      <c r="T398" s="87">
        <f>S398*Q398</f>
        <v>0</v>
      </c>
      <c r="U398" s="88" t="s">
        <v>31</v>
      </c>
      <c r="V398" s="25" t="s">
        <v>32</v>
      </c>
    </row>
    <row r="399" spans="1:22" s="71" customFormat="1" ht="78" customHeight="1" outlineLevel="1" x14ac:dyDescent="0.2">
      <c r="A399" s="71" t="str">
        <f t="shared" si="20"/>
        <v>Форма для пирогарадуга</v>
      </c>
      <c r="B399" s="71">
        <v>353.86</v>
      </c>
      <c r="C399" s="89"/>
      <c r="D399" s="73" t="s">
        <v>966</v>
      </c>
      <c r="E399" s="74"/>
      <c r="F399" s="74"/>
      <c r="G399" s="75" t="s">
        <v>498</v>
      </c>
      <c r="H399" s="76" t="s">
        <v>1023</v>
      </c>
      <c r="I399" s="77" t="s">
        <v>28</v>
      </c>
      <c r="J399" s="78" t="s">
        <v>1024</v>
      </c>
      <c r="K399" s="79" t="s">
        <v>519</v>
      </c>
      <c r="L399" s="80"/>
      <c r="M399" s="81">
        <v>2.5</v>
      </c>
      <c r="N399" s="82">
        <v>6</v>
      </c>
      <c r="O399" s="83">
        <v>28</v>
      </c>
      <c r="P399" s="84"/>
      <c r="Q399" s="492">
        <v>530.79</v>
      </c>
      <c r="R399" s="83">
        <v>2</v>
      </c>
      <c r="S399" s="86"/>
      <c r="T399" s="87">
        <f t="shared" si="21"/>
        <v>0</v>
      </c>
      <c r="U399" s="88" t="s">
        <v>36</v>
      </c>
      <c r="V399" s="25" t="s">
        <v>32</v>
      </c>
    </row>
    <row r="400" spans="1:22" ht="78" customHeight="1" outlineLevel="1" x14ac:dyDescent="0.2">
      <c r="A400" s="71" t="str">
        <f t="shared" si="20"/>
        <v>Кокотница Ностальгия с крышкойрадуга</v>
      </c>
      <c r="B400" s="71">
        <v>83.5</v>
      </c>
      <c r="C400" s="72"/>
      <c r="D400" s="73" t="s">
        <v>966</v>
      </c>
      <c r="E400" s="74"/>
      <c r="F400" s="74"/>
      <c r="G400" s="75" t="s">
        <v>646</v>
      </c>
      <c r="H400" s="76" t="s">
        <v>1025</v>
      </c>
      <c r="I400" s="77" t="s">
        <v>28</v>
      </c>
      <c r="J400" s="78" t="s">
        <v>1026</v>
      </c>
      <c r="K400" s="79" t="s">
        <v>531</v>
      </c>
      <c r="L400" s="80"/>
      <c r="M400" s="81">
        <v>0.2</v>
      </c>
      <c r="N400" s="82">
        <v>8</v>
      </c>
      <c r="O400" s="83">
        <v>12</v>
      </c>
      <c r="P400" s="84"/>
      <c r="Q400" s="492">
        <v>125.25</v>
      </c>
      <c r="R400" s="83">
        <v>12</v>
      </c>
      <c r="S400" s="86"/>
      <c r="T400" s="87">
        <f t="shared" si="21"/>
        <v>0</v>
      </c>
      <c r="U400" s="88" t="s">
        <v>31</v>
      </c>
      <c r="V400" s="25" t="s">
        <v>32</v>
      </c>
    </row>
    <row r="401" spans="1:22" ht="78" customHeight="1" outlineLevel="1" x14ac:dyDescent="0.2">
      <c r="A401" s="71" t="str">
        <f t="shared" si="20"/>
        <v>Кокотница Ностальгиярадуга</v>
      </c>
      <c r="B401" s="71">
        <v>69.400000000000006</v>
      </c>
      <c r="C401" s="72"/>
      <c r="D401" s="73" t="s">
        <v>966</v>
      </c>
      <c r="E401" s="74"/>
      <c r="F401" s="74"/>
      <c r="G401" s="75" t="s">
        <v>646</v>
      </c>
      <c r="H401" s="76" t="s">
        <v>1027</v>
      </c>
      <c r="I401" s="77" t="s">
        <v>28</v>
      </c>
      <c r="J401" s="78" t="s">
        <v>1028</v>
      </c>
      <c r="K401" s="79" t="s">
        <v>534</v>
      </c>
      <c r="L401" s="80"/>
      <c r="M401" s="81">
        <v>0.2</v>
      </c>
      <c r="N401" s="82">
        <v>4.5</v>
      </c>
      <c r="O401" s="83">
        <v>12</v>
      </c>
      <c r="P401" s="84"/>
      <c r="Q401" s="492">
        <v>104.1</v>
      </c>
      <c r="R401" s="83">
        <v>18</v>
      </c>
      <c r="S401" s="86"/>
      <c r="T401" s="87">
        <f t="shared" si="21"/>
        <v>0</v>
      </c>
      <c r="U401" s="88" t="s">
        <v>36</v>
      </c>
      <c r="V401" s="25" t="s">
        <v>32</v>
      </c>
    </row>
    <row r="402" spans="1:22" ht="78" customHeight="1" outlineLevel="1" x14ac:dyDescent="0.2">
      <c r="A402" s="71" t="str">
        <f t="shared" si="20"/>
        <v>Блюдце малоерадуга</v>
      </c>
      <c r="B402" s="71">
        <v>35.4</v>
      </c>
      <c r="C402" s="72"/>
      <c r="D402" s="73" t="s">
        <v>966</v>
      </c>
      <c r="E402" s="74"/>
      <c r="F402" s="74"/>
      <c r="G402" s="75" t="s">
        <v>26</v>
      </c>
      <c r="H402" s="76" t="s">
        <v>1029</v>
      </c>
      <c r="I402" s="77" t="s">
        <v>28</v>
      </c>
      <c r="J402" s="78" t="s">
        <v>1030</v>
      </c>
      <c r="K402" s="79" t="s">
        <v>1031</v>
      </c>
      <c r="L402" s="80"/>
      <c r="M402" s="81"/>
      <c r="N402" s="82">
        <v>2</v>
      </c>
      <c r="O402" s="83">
        <v>10</v>
      </c>
      <c r="P402" s="84"/>
      <c r="Q402" s="492">
        <v>53.1</v>
      </c>
      <c r="R402" s="83">
        <v>18</v>
      </c>
      <c r="S402" s="86"/>
      <c r="T402" s="87">
        <f t="shared" si="21"/>
        <v>0</v>
      </c>
      <c r="U402" s="88" t="s">
        <v>96</v>
      </c>
      <c r="V402" s="25" t="s">
        <v>32</v>
      </c>
    </row>
    <row r="403" spans="1:22" ht="78" customHeight="1" outlineLevel="1" x14ac:dyDescent="0.2">
      <c r="A403" s="71" t="str">
        <f t="shared" si="20"/>
        <v>Блюдце большоерадуга</v>
      </c>
      <c r="B403" s="71">
        <v>49.58</v>
      </c>
      <c r="C403" s="72"/>
      <c r="D403" s="73" t="s">
        <v>966</v>
      </c>
      <c r="E403" s="74"/>
      <c r="F403" s="74"/>
      <c r="G403" s="75" t="s">
        <v>26</v>
      </c>
      <c r="H403" s="76" t="s">
        <v>1032</v>
      </c>
      <c r="I403" s="77" t="s">
        <v>28</v>
      </c>
      <c r="J403" s="78" t="s">
        <v>1033</v>
      </c>
      <c r="K403" s="79" t="s">
        <v>1034</v>
      </c>
      <c r="L403" s="80"/>
      <c r="M403" s="81"/>
      <c r="N403" s="82">
        <v>2.5</v>
      </c>
      <c r="O403" s="83">
        <v>15.5</v>
      </c>
      <c r="P403" s="84"/>
      <c r="Q403" s="492">
        <v>74.37</v>
      </c>
      <c r="R403" s="83">
        <v>20</v>
      </c>
      <c r="S403" s="86"/>
      <c r="T403" s="87">
        <f t="shared" si="21"/>
        <v>0</v>
      </c>
      <c r="U403" s="88" t="s">
        <v>31</v>
      </c>
      <c r="V403" s="25" t="s">
        <v>32</v>
      </c>
    </row>
    <row r="404" spans="1:22" ht="78" customHeight="1" outlineLevel="1" x14ac:dyDescent="0.2">
      <c r="A404" s="71" t="str">
        <f t="shared" si="20"/>
        <v>Тарелка глубокая Скифская болрадуга</v>
      </c>
      <c r="B404" s="71">
        <v>96.95</v>
      </c>
      <c r="C404" s="72"/>
      <c r="D404" s="73" t="s">
        <v>966</v>
      </c>
      <c r="E404" s="74"/>
      <c r="F404" s="74"/>
      <c r="G404" s="75" t="s">
        <v>26</v>
      </c>
      <c r="H404" s="76" t="s">
        <v>1035</v>
      </c>
      <c r="I404" s="77" t="s">
        <v>28</v>
      </c>
      <c r="J404" s="78" t="s">
        <v>1036</v>
      </c>
      <c r="K404" s="79" t="s">
        <v>53</v>
      </c>
      <c r="L404" s="80"/>
      <c r="M404" s="81">
        <v>0.8</v>
      </c>
      <c r="N404" s="82">
        <v>7</v>
      </c>
      <c r="O404" s="83">
        <v>16</v>
      </c>
      <c r="P404" s="84"/>
      <c r="Q404" s="492">
        <v>145.42500000000001</v>
      </c>
      <c r="R404" s="83">
        <v>8</v>
      </c>
      <c r="S404" s="86"/>
      <c r="T404" s="87">
        <f t="shared" si="21"/>
        <v>0</v>
      </c>
      <c r="U404" s="88" t="s">
        <v>36</v>
      </c>
      <c r="V404" s="25" t="s">
        <v>32</v>
      </c>
    </row>
    <row r="405" spans="1:22" ht="78" customHeight="1" outlineLevel="1" x14ac:dyDescent="0.2">
      <c r="A405" s="71" t="str">
        <f t="shared" si="20"/>
        <v>Тарелка глубокая Скифская средрадуга</v>
      </c>
      <c r="B405" s="71">
        <v>83.33</v>
      </c>
      <c r="C405" s="72"/>
      <c r="D405" s="73" t="s">
        <v>966</v>
      </c>
      <c r="E405" s="74"/>
      <c r="F405" s="74"/>
      <c r="G405" s="75" t="s">
        <v>26</v>
      </c>
      <c r="H405" s="76" t="s">
        <v>1037</v>
      </c>
      <c r="I405" s="77" t="s">
        <v>28</v>
      </c>
      <c r="J405" s="78" t="s">
        <v>1038</v>
      </c>
      <c r="K405" s="79" t="s">
        <v>56</v>
      </c>
      <c r="L405" s="80"/>
      <c r="M405" s="81">
        <v>0.5</v>
      </c>
      <c r="N405" s="82">
        <v>6</v>
      </c>
      <c r="O405" s="83">
        <v>14</v>
      </c>
      <c r="P405" s="84"/>
      <c r="Q405" s="492">
        <v>124.995</v>
      </c>
      <c r="R405" s="83">
        <v>9</v>
      </c>
      <c r="S405" s="86"/>
      <c r="T405" s="87">
        <f t="shared" si="21"/>
        <v>0</v>
      </c>
      <c r="U405" s="88" t="s">
        <v>31</v>
      </c>
      <c r="V405" s="25" t="s">
        <v>32</v>
      </c>
    </row>
    <row r="406" spans="1:22" ht="78" customHeight="1" outlineLevel="1" x14ac:dyDescent="0.2">
      <c r="A406" s="71" t="str">
        <f t="shared" si="20"/>
        <v>Тарелка глубокая Скифская малрадуга</v>
      </c>
      <c r="B406" s="71">
        <v>70.7</v>
      </c>
      <c r="C406" s="89"/>
      <c r="D406" s="73" t="s">
        <v>966</v>
      </c>
      <c r="E406" s="74"/>
      <c r="F406" s="74"/>
      <c r="G406" s="75" t="s">
        <v>26</v>
      </c>
      <c r="H406" s="76" t="s">
        <v>1039</v>
      </c>
      <c r="I406" s="77" t="s">
        <v>28</v>
      </c>
      <c r="J406" s="78" t="s">
        <v>1040</v>
      </c>
      <c r="K406" s="79" t="s">
        <v>59</v>
      </c>
      <c r="L406" s="80"/>
      <c r="M406" s="81">
        <v>0.3</v>
      </c>
      <c r="N406" s="82">
        <v>5</v>
      </c>
      <c r="O406" s="83">
        <v>11</v>
      </c>
      <c r="P406" s="84"/>
      <c r="Q406" s="492">
        <v>106.05</v>
      </c>
      <c r="R406" s="83">
        <v>12</v>
      </c>
      <c r="S406" s="86"/>
      <c r="T406" s="87">
        <f t="shared" si="21"/>
        <v>0</v>
      </c>
      <c r="U406" s="88" t="s">
        <v>31</v>
      </c>
      <c r="V406" s="25" t="s">
        <v>32</v>
      </c>
    </row>
    <row r="407" spans="1:22" s="71" customFormat="1" ht="78" customHeight="1" outlineLevel="1" x14ac:dyDescent="0.2">
      <c r="A407" s="71" t="str">
        <f t="shared" si="20"/>
        <v>Салатник Модерн №1радуга</v>
      </c>
      <c r="B407" s="71">
        <v>363.14</v>
      </c>
      <c r="C407" s="72"/>
      <c r="D407" s="73" t="s">
        <v>966</v>
      </c>
      <c r="E407" s="74"/>
      <c r="F407" s="74"/>
      <c r="G407" s="75" t="s">
        <v>60</v>
      </c>
      <c r="H407" s="76" t="s">
        <v>1041</v>
      </c>
      <c r="I407" s="77" t="s">
        <v>28</v>
      </c>
      <c r="J407" s="78" t="s">
        <v>1042</v>
      </c>
      <c r="K407" s="79" t="s">
        <v>75</v>
      </c>
      <c r="L407" s="80"/>
      <c r="M407" s="81">
        <v>2.5</v>
      </c>
      <c r="N407" s="82">
        <v>8</v>
      </c>
      <c r="O407" s="83">
        <v>28.5</v>
      </c>
      <c r="P407" s="84"/>
      <c r="Q407" s="492">
        <v>544.71</v>
      </c>
      <c r="R407" s="83">
        <v>4</v>
      </c>
      <c r="S407" s="86"/>
      <c r="T407" s="87">
        <f t="shared" si="21"/>
        <v>0</v>
      </c>
      <c r="U407" s="88" t="s">
        <v>76</v>
      </c>
      <c r="V407" s="25" t="s">
        <v>32</v>
      </c>
    </row>
    <row r="408" spans="1:22" s="71" customFormat="1" ht="78" customHeight="1" outlineLevel="1" x14ac:dyDescent="0.2">
      <c r="A408" s="71" t="str">
        <f t="shared" si="20"/>
        <v>Салатник Модерн №2радуга</v>
      </c>
      <c r="B408" s="71">
        <v>145.25</v>
      </c>
      <c r="C408" s="72"/>
      <c r="D408" s="73" t="s">
        <v>966</v>
      </c>
      <c r="E408" s="74"/>
      <c r="F408" s="74"/>
      <c r="G408" s="75" t="s">
        <v>60</v>
      </c>
      <c r="H408" s="76" t="s">
        <v>1043</v>
      </c>
      <c r="I408" s="77" t="s">
        <v>28</v>
      </c>
      <c r="J408" s="78" t="s">
        <v>1044</v>
      </c>
      <c r="K408" s="79" t="s">
        <v>79</v>
      </c>
      <c r="L408" s="80"/>
      <c r="M408" s="81">
        <v>1</v>
      </c>
      <c r="N408" s="82">
        <v>6</v>
      </c>
      <c r="O408" s="83">
        <v>21</v>
      </c>
      <c r="P408" s="84"/>
      <c r="Q408" s="492">
        <v>217.875</v>
      </c>
      <c r="R408" s="83">
        <v>10</v>
      </c>
      <c r="S408" s="86"/>
      <c r="T408" s="87">
        <f t="shared" si="21"/>
        <v>0</v>
      </c>
      <c r="U408" s="88" t="s">
        <v>43</v>
      </c>
      <c r="V408" s="25" t="s">
        <v>32</v>
      </c>
    </row>
    <row r="409" spans="1:22" s="71" customFormat="1" ht="78" customHeight="1" outlineLevel="1" x14ac:dyDescent="0.2">
      <c r="A409" s="71" t="str">
        <f t="shared" si="20"/>
        <v>Салатник Модерн №3радуга</v>
      </c>
      <c r="B409" s="71">
        <v>92.11</v>
      </c>
      <c r="C409" s="72"/>
      <c r="D409" s="73" t="s">
        <v>966</v>
      </c>
      <c r="E409" s="74"/>
      <c r="F409" s="74"/>
      <c r="G409" s="75" t="s">
        <v>60</v>
      </c>
      <c r="H409" s="76" t="s">
        <v>1045</v>
      </c>
      <c r="I409" s="77" t="s">
        <v>28</v>
      </c>
      <c r="J409" s="78" t="s">
        <v>1046</v>
      </c>
      <c r="K409" s="79" t="s">
        <v>82</v>
      </c>
      <c r="L409" s="80"/>
      <c r="M409" s="81">
        <v>0.5</v>
      </c>
      <c r="N409" s="82">
        <v>5.5</v>
      </c>
      <c r="O409" s="83">
        <v>18</v>
      </c>
      <c r="P409" s="84"/>
      <c r="Q409" s="492">
        <v>138.16499999999999</v>
      </c>
      <c r="R409" s="83">
        <v>8</v>
      </c>
      <c r="S409" s="86"/>
      <c r="T409" s="87">
        <f t="shared" si="21"/>
        <v>0</v>
      </c>
      <c r="U409" s="88" t="s">
        <v>31</v>
      </c>
      <c r="V409" s="25" t="s">
        <v>32</v>
      </c>
    </row>
    <row r="410" spans="1:22" s="71" customFormat="1" ht="78" customHeight="1" outlineLevel="1" x14ac:dyDescent="0.2">
      <c r="A410" s="71" t="str">
        <f>CONCATENATE(K410,D410)</f>
        <v>Салатник Удачный болрадуга</v>
      </c>
      <c r="B410" s="71">
        <v>171.48</v>
      </c>
      <c r="C410" s="89"/>
      <c r="D410" s="73" t="s">
        <v>966</v>
      </c>
      <c r="E410" s="74"/>
      <c r="F410" s="74"/>
      <c r="G410" s="75" t="s">
        <v>60</v>
      </c>
      <c r="H410" s="76" t="s">
        <v>1047</v>
      </c>
      <c r="I410" s="77" t="s">
        <v>28</v>
      </c>
      <c r="J410" s="78" t="s">
        <v>1048</v>
      </c>
      <c r="K410" s="79" t="s">
        <v>63</v>
      </c>
      <c r="L410" s="80"/>
      <c r="M410" s="81">
        <v>1.8</v>
      </c>
      <c r="N410" s="82">
        <v>9</v>
      </c>
      <c r="O410" s="83">
        <v>22.5</v>
      </c>
      <c r="P410" s="84"/>
      <c r="Q410" s="492">
        <v>257.22000000000003</v>
      </c>
      <c r="R410" s="83">
        <v>8</v>
      </c>
      <c r="S410" s="86"/>
      <c r="T410" s="87">
        <f>S410*Q410</f>
        <v>0</v>
      </c>
      <c r="U410" s="88" t="s">
        <v>43</v>
      </c>
      <c r="V410" s="25" t="s">
        <v>32</v>
      </c>
    </row>
    <row r="411" spans="1:22" s="71" customFormat="1" ht="78" customHeight="1" outlineLevel="1" x14ac:dyDescent="0.2">
      <c r="A411" s="71" t="str">
        <f t="shared" si="20"/>
        <v>Салатник Удачный средрадуга</v>
      </c>
      <c r="B411" s="71">
        <v>97.56</v>
      </c>
      <c r="C411" s="89"/>
      <c r="D411" s="73" t="s">
        <v>966</v>
      </c>
      <c r="E411" s="74"/>
      <c r="F411" s="74"/>
      <c r="G411" s="75" t="s">
        <v>60</v>
      </c>
      <c r="H411" s="76" t="s">
        <v>1049</v>
      </c>
      <c r="I411" s="77" t="s">
        <v>28</v>
      </c>
      <c r="J411" s="78" t="s">
        <v>1050</v>
      </c>
      <c r="K411" s="79" t="s">
        <v>66</v>
      </c>
      <c r="L411" s="80"/>
      <c r="M411" s="81">
        <v>1</v>
      </c>
      <c r="N411" s="82">
        <v>7.5</v>
      </c>
      <c r="O411" s="83">
        <v>18</v>
      </c>
      <c r="P411" s="84"/>
      <c r="Q411" s="492">
        <v>146.34</v>
      </c>
      <c r="R411" s="83">
        <v>12</v>
      </c>
      <c r="S411" s="86"/>
      <c r="T411" s="87">
        <f>S411*Q411</f>
        <v>0</v>
      </c>
      <c r="U411" s="88" t="s">
        <v>43</v>
      </c>
      <c r="V411" s="25" t="s">
        <v>32</v>
      </c>
    </row>
    <row r="412" spans="1:22" s="71" customFormat="1" ht="78" customHeight="1" outlineLevel="1" x14ac:dyDescent="0.2">
      <c r="A412" s="71" t="str">
        <f t="shared" si="20"/>
        <v>Салатник Удачный малрадуга</v>
      </c>
      <c r="B412" s="71">
        <v>72.5</v>
      </c>
      <c r="C412" s="89"/>
      <c r="D412" s="73" t="s">
        <v>966</v>
      </c>
      <c r="E412" s="74"/>
      <c r="F412" s="74"/>
      <c r="G412" s="75" t="s">
        <v>60</v>
      </c>
      <c r="H412" s="76" t="s">
        <v>1051</v>
      </c>
      <c r="I412" s="77" t="s">
        <v>28</v>
      </c>
      <c r="J412" s="78" t="s">
        <v>1052</v>
      </c>
      <c r="K412" s="79" t="s">
        <v>69</v>
      </c>
      <c r="L412" s="80"/>
      <c r="M412" s="81">
        <v>0.45</v>
      </c>
      <c r="N412" s="82">
        <v>5.5</v>
      </c>
      <c r="O412" s="83">
        <v>13.5</v>
      </c>
      <c r="P412" s="84"/>
      <c r="Q412" s="492">
        <v>108.75</v>
      </c>
      <c r="R412" s="83">
        <v>16</v>
      </c>
      <c r="S412" s="86"/>
      <c r="T412" s="87">
        <f t="shared" si="21"/>
        <v>0</v>
      </c>
      <c r="U412" s="88" t="s">
        <v>36</v>
      </c>
      <c r="V412" s="25" t="s">
        <v>32</v>
      </c>
    </row>
    <row r="413" spans="1:22" s="71" customFormat="1" ht="78" customHeight="1" outlineLevel="1" x14ac:dyDescent="0.2">
      <c r="A413" s="71" t="str">
        <f t="shared" si="20"/>
        <v>Набор посуды Престиж №1радуга</v>
      </c>
      <c r="B413" s="71">
        <v>589.14</v>
      </c>
      <c r="C413" s="72"/>
      <c r="D413" s="73" t="s">
        <v>966</v>
      </c>
      <c r="E413" s="93" t="s">
        <v>111</v>
      </c>
      <c r="F413" s="74"/>
      <c r="G413" s="75" t="s">
        <v>480</v>
      </c>
      <c r="H413" s="76" t="s">
        <v>1053</v>
      </c>
      <c r="I413" s="77" t="s">
        <v>28</v>
      </c>
      <c r="J413" s="78" t="s">
        <v>1054</v>
      </c>
      <c r="K413" s="79" t="s">
        <v>483</v>
      </c>
      <c r="L413" s="80"/>
      <c r="M413" s="81" t="s">
        <v>484</v>
      </c>
      <c r="N413" s="82">
        <v>13</v>
      </c>
      <c r="O413" s="83" t="s">
        <v>485</v>
      </c>
      <c r="P413" s="84" t="s">
        <v>486</v>
      </c>
      <c r="Q413" s="492">
        <v>883.71</v>
      </c>
      <c r="R413" s="83">
        <v>4</v>
      </c>
      <c r="S413" s="86"/>
      <c r="T413" s="87">
        <f t="shared" si="21"/>
        <v>0</v>
      </c>
      <c r="U413" s="88" t="s">
        <v>487</v>
      </c>
      <c r="V413" s="25" t="s">
        <v>32</v>
      </c>
    </row>
    <row r="414" spans="1:22" s="71" customFormat="1" ht="78" customHeight="1" outlineLevel="1" x14ac:dyDescent="0.2">
      <c r="A414" s="71" t="str">
        <f t="shared" si="20"/>
        <v>Набор посуды Престиж №2радуга</v>
      </c>
      <c r="B414" s="71">
        <v>589.14</v>
      </c>
      <c r="C414" s="72"/>
      <c r="D414" s="73" t="s">
        <v>966</v>
      </c>
      <c r="E414" s="93" t="s">
        <v>111</v>
      </c>
      <c r="F414" s="74"/>
      <c r="G414" s="75" t="s">
        <v>480</v>
      </c>
      <c r="H414" s="76" t="s">
        <v>1055</v>
      </c>
      <c r="I414" s="77" t="s">
        <v>28</v>
      </c>
      <c r="J414" s="78" t="s">
        <v>1056</v>
      </c>
      <c r="K414" s="79" t="s">
        <v>649</v>
      </c>
      <c r="L414" s="80"/>
      <c r="M414" s="81" t="s">
        <v>650</v>
      </c>
      <c r="N414" s="82">
        <v>10</v>
      </c>
      <c r="O414" s="83" t="s">
        <v>651</v>
      </c>
      <c r="P414" s="84" t="s">
        <v>652</v>
      </c>
      <c r="Q414" s="492">
        <v>883.71</v>
      </c>
      <c r="R414" s="83">
        <v>4</v>
      </c>
      <c r="S414" s="86"/>
      <c r="T414" s="87">
        <f t="shared" si="21"/>
        <v>0</v>
      </c>
      <c r="U414" s="88" t="s">
        <v>120</v>
      </c>
      <c r="V414" s="25" t="s">
        <v>32</v>
      </c>
    </row>
    <row r="415" spans="1:22" s="71" customFormat="1" ht="78" customHeight="1" outlineLevel="1" x14ac:dyDescent="0.2">
      <c r="A415" s="71" t="str">
        <f t="shared" si="20"/>
        <v>Набор для холодца Белогорьерадуга</v>
      </c>
      <c r="B415" s="71">
        <v>655.37</v>
      </c>
      <c r="C415" s="72"/>
      <c r="D415" s="73" t="s">
        <v>966</v>
      </c>
      <c r="E415" s="93" t="s">
        <v>111</v>
      </c>
      <c r="F415" s="74"/>
      <c r="G415" s="75" t="s">
        <v>106</v>
      </c>
      <c r="H415" s="76" t="s">
        <v>1057</v>
      </c>
      <c r="I415" s="77" t="s">
        <v>28</v>
      </c>
      <c r="J415" s="78" t="s">
        <v>1058</v>
      </c>
      <c r="K415" s="79" t="s">
        <v>114</v>
      </c>
      <c r="L415" s="80"/>
      <c r="M415" s="81">
        <v>3</v>
      </c>
      <c r="N415" s="82">
        <v>20</v>
      </c>
      <c r="O415" s="83">
        <v>19</v>
      </c>
      <c r="P415" s="90" t="s">
        <v>115</v>
      </c>
      <c r="Q415" s="492">
        <v>983.05499999999995</v>
      </c>
      <c r="R415" s="83">
        <v>4</v>
      </c>
      <c r="S415" s="86"/>
      <c r="T415" s="87">
        <f t="shared" si="21"/>
        <v>0</v>
      </c>
      <c r="U415" s="88" t="s">
        <v>76</v>
      </c>
      <c r="V415" s="25" t="s">
        <v>32</v>
      </c>
    </row>
    <row r="416" spans="1:22" s="71" customFormat="1" ht="78" customHeight="1" outlineLevel="1" x14ac:dyDescent="0.2">
      <c r="A416" s="71" t="str">
        <f t="shared" si="20"/>
        <v>Набор для холодца Русскийрадуга</v>
      </c>
      <c r="B416" s="71">
        <v>366.66</v>
      </c>
      <c r="C416" s="72"/>
      <c r="D416" s="73" t="s">
        <v>966</v>
      </c>
      <c r="E416" s="74"/>
      <c r="F416" s="74"/>
      <c r="G416" s="75" t="s">
        <v>106</v>
      </c>
      <c r="H416" s="76" t="s">
        <v>1059</v>
      </c>
      <c r="I416" s="77" t="s">
        <v>28</v>
      </c>
      <c r="J416" s="78" t="s">
        <v>1060</v>
      </c>
      <c r="K416" s="79" t="s">
        <v>109</v>
      </c>
      <c r="L416" s="80"/>
      <c r="M416" s="81">
        <v>2.7</v>
      </c>
      <c r="N416" s="82">
        <v>23</v>
      </c>
      <c r="O416" s="83">
        <v>16.5</v>
      </c>
      <c r="P416" s="84" t="s">
        <v>110</v>
      </c>
      <c r="Q416" s="492">
        <v>549.99</v>
      </c>
      <c r="R416" s="83">
        <v>4</v>
      </c>
      <c r="S416" s="86"/>
      <c r="T416" s="87">
        <f t="shared" si="21"/>
        <v>0</v>
      </c>
      <c r="U416" s="88" t="s">
        <v>76</v>
      </c>
      <c r="V416" s="25" t="s">
        <v>32</v>
      </c>
    </row>
    <row r="417" spans="1:22" s="71" customFormat="1" ht="78" customHeight="1" outlineLevel="1" x14ac:dyDescent="0.2">
      <c r="A417" s="71" t="str">
        <f t="shared" si="20"/>
        <v>Миска для вторых блюдрадуга</v>
      </c>
      <c r="B417" s="71">
        <v>92.35</v>
      </c>
      <c r="C417" s="72"/>
      <c r="D417" s="73" t="s">
        <v>966</v>
      </c>
      <c r="E417" s="74"/>
      <c r="F417" s="74"/>
      <c r="G417" s="75" t="s">
        <v>26</v>
      </c>
      <c r="H417" s="76" t="s">
        <v>1061</v>
      </c>
      <c r="I417" s="77" t="s">
        <v>28</v>
      </c>
      <c r="J417" s="78" t="s">
        <v>1062</v>
      </c>
      <c r="K417" s="79" t="s">
        <v>39</v>
      </c>
      <c r="L417" s="80"/>
      <c r="M417" s="81"/>
      <c r="N417" s="82">
        <v>3</v>
      </c>
      <c r="O417" s="83">
        <v>18</v>
      </c>
      <c r="P417" s="84"/>
      <c r="Q417" s="492">
        <v>138.52500000000001</v>
      </c>
      <c r="R417" s="83">
        <v>10</v>
      </c>
      <c r="S417" s="86"/>
      <c r="T417" s="87">
        <f t="shared" si="21"/>
        <v>0</v>
      </c>
      <c r="U417" s="88" t="s">
        <v>31</v>
      </c>
      <c r="V417" s="25" t="s">
        <v>32</v>
      </c>
    </row>
    <row r="418" spans="1:22" s="71" customFormat="1" ht="78" customHeight="1" outlineLevel="1" x14ac:dyDescent="0.2">
      <c r="A418" s="71" t="str">
        <f t="shared" si="20"/>
        <v>Тарелка плоскаярадуга</v>
      </c>
      <c r="B418" s="71">
        <v>96.76</v>
      </c>
      <c r="C418" s="72"/>
      <c r="D418" s="73" t="s">
        <v>966</v>
      </c>
      <c r="E418" s="74"/>
      <c r="F418" s="74"/>
      <c r="G418" s="75" t="s">
        <v>26</v>
      </c>
      <c r="H418" s="76" t="s">
        <v>1063</v>
      </c>
      <c r="I418" s="77" t="s">
        <v>28</v>
      </c>
      <c r="J418" s="78" t="s">
        <v>1064</v>
      </c>
      <c r="K418" s="79" t="s">
        <v>30</v>
      </c>
      <c r="L418" s="80"/>
      <c r="M418" s="81"/>
      <c r="N418" s="82">
        <v>3</v>
      </c>
      <c r="O418" s="83">
        <v>23</v>
      </c>
      <c r="P418" s="84"/>
      <c r="Q418" s="492">
        <v>145.13999999999999</v>
      </c>
      <c r="R418" s="83">
        <v>10</v>
      </c>
      <c r="S418" s="86"/>
      <c r="T418" s="87">
        <f t="shared" si="21"/>
        <v>0</v>
      </c>
      <c r="U418" s="88" t="s">
        <v>31</v>
      </c>
      <c r="V418" s="25" t="s">
        <v>32</v>
      </c>
    </row>
    <row r="419" spans="1:22" s="71" customFormat="1" ht="78" customHeight="1" outlineLevel="1" x14ac:dyDescent="0.2">
      <c r="A419" s="71" t="str">
        <f t="shared" si="20"/>
        <v>Миска Русская средняярадуга</v>
      </c>
      <c r="B419" s="71">
        <v>96.16</v>
      </c>
      <c r="C419" s="72"/>
      <c r="D419" s="73" t="s">
        <v>966</v>
      </c>
      <c r="E419" s="74"/>
      <c r="F419" s="74"/>
      <c r="G419" s="75" t="s">
        <v>26</v>
      </c>
      <c r="H419" s="76" t="s">
        <v>1065</v>
      </c>
      <c r="I419" s="77" t="s">
        <v>28</v>
      </c>
      <c r="J419" s="78" t="s">
        <v>1066</v>
      </c>
      <c r="K419" s="79" t="s">
        <v>42</v>
      </c>
      <c r="L419" s="80"/>
      <c r="M419" s="81">
        <v>0.8</v>
      </c>
      <c r="N419" s="82">
        <v>7</v>
      </c>
      <c r="O419" s="83">
        <v>17.5</v>
      </c>
      <c r="P419" s="84"/>
      <c r="Q419" s="492">
        <v>144.24</v>
      </c>
      <c r="R419" s="83">
        <v>12</v>
      </c>
      <c r="S419" s="86"/>
      <c r="T419" s="87">
        <f t="shared" si="21"/>
        <v>0</v>
      </c>
      <c r="U419" s="88" t="s">
        <v>43</v>
      </c>
      <c r="V419" s="25" t="s">
        <v>32</v>
      </c>
    </row>
    <row r="420" spans="1:22" s="71" customFormat="1" ht="78" customHeight="1" outlineLevel="1" x14ac:dyDescent="0.2">
      <c r="A420" s="71" t="str">
        <f t="shared" si="20"/>
        <v>Миска Русская малаярадуга</v>
      </c>
      <c r="B420" s="71">
        <v>66</v>
      </c>
      <c r="C420" s="72"/>
      <c r="D420" s="73" t="s">
        <v>966</v>
      </c>
      <c r="E420" s="74"/>
      <c r="F420" s="74"/>
      <c r="G420" s="75" t="s">
        <v>26</v>
      </c>
      <c r="H420" s="76" t="s">
        <v>1067</v>
      </c>
      <c r="I420" s="77" t="s">
        <v>28</v>
      </c>
      <c r="J420" s="78" t="s">
        <v>1068</v>
      </c>
      <c r="K420" s="79" t="s">
        <v>46</v>
      </c>
      <c r="L420" s="80"/>
      <c r="M420" s="81">
        <v>0.5</v>
      </c>
      <c r="N420" s="82">
        <v>6</v>
      </c>
      <c r="O420" s="83">
        <v>15.5</v>
      </c>
      <c r="P420" s="84"/>
      <c r="Q420" s="492">
        <v>99</v>
      </c>
      <c r="R420" s="83">
        <v>12</v>
      </c>
      <c r="S420" s="86"/>
      <c r="T420" s="87">
        <f t="shared" si="21"/>
        <v>0</v>
      </c>
      <c r="U420" s="88" t="s">
        <v>36</v>
      </c>
      <c r="V420" s="25" t="s">
        <v>32</v>
      </c>
    </row>
    <row r="421" spans="1:22" s="71" customFormat="1" ht="78" customHeight="1" outlineLevel="1" x14ac:dyDescent="0.2">
      <c r="A421" s="71" t="str">
        <f t="shared" si="20"/>
        <v>Розеткарадуга</v>
      </c>
      <c r="B421" s="71">
        <v>47.84</v>
      </c>
      <c r="C421" s="72"/>
      <c r="D421" s="73" t="s">
        <v>966</v>
      </c>
      <c r="E421" s="74"/>
      <c r="F421" s="74"/>
      <c r="G421" s="75" t="s">
        <v>90</v>
      </c>
      <c r="H421" s="76" t="s">
        <v>1069</v>
      </c>
      <c r="I421" s="77" t="s">
        <v>28</v>
      </c>
      <c r="J421" s="78" t="s">
        <v>1070</v>
      </c>
      <c r="K421" s="79" t="s">
        <v>102</v>
      </c>
      <c r="L421" s="80"/>
      <c r="M421" s="81">
        <v>0.2</v>
      </c>
      <c r="N421" s="82">
        <v>5</v>
      </c>
      <c r="O421" s="83">
        <v>9</v>
      </c>
      <c r="P421" s="84"/>
      <c r="Q421" s="492">
        <v>71.760000000000005</v>
      </c>
      <c r="R421" s="83">
        <v>30</v>
      </c>
      <c r="S421" s="86"/>
      <c r="T421" s="87">
        <f t="shared" si="21"/>
        <v>0</v>
      </c>
      <c r="U421" s="88" t="s">
        <v>31</v>
      </c>
      <c r="V421" s="25" t="s">
        <v>32</v>
      </c>
    </row>
    <row r="422" spans="1:22" s="71" customFormat="1" ht="78" customHeight="1" outlineLevel="1" x14ac:dyDescent="0.2">
      <c r="A422" s="71" t="str">
        <f t="shared" si="20"/>
        <v>Пиала Классикарадуга</v>
      </c>
      <c r="B422" s="71">
        <v>63.66</v>
      </c>
      <c r="C422" s="72"/>
      <c r="D422" s="73" t="s">
        <v>966</v>
      </c>
      <c r="E422" s="74"/>
      <c r="F422" s="74"/>
      <c r="G422" s="75" t="s">
        <v>90</v>
      </c>
      <c r="H422" s="76" t="s">
        <v>1071</v>
      </c>
      <c r="I422" s="77" t="s">
        <v>28</v>
      </c>
      <c r="J422" s="78" t="s">
        <v>1072</v>
      </c>
      <c r="K422" s="79" t="s">
        <v>105</v>
      </c>
      <c r="L422" s="80"/>
      <c r="M422" s="81">
        <v>0.25</v>
      </c>
      <c r="N422" s="82">
        <v>5.5</v>
      </c>
      <c r="O422" s="83">
        <v>11</v>
      </c>
      <c r="P422" s="84"/>
      <c r="Q422" s="492">
        <v>95.49</v>
      </c>
      <c r="R422" s="83">
        <v>24</v>
      </c>
      <c r="S422" s="86"/>
      <c r="T422" s="87">
        <f t="shared" si="21"/>
        <v>0</v>
      </c>
      <c r="U422" s="88" t="s">
        <v>31</v>
      </c>
      <c r="V422" s="25" t="s">
        <v>32</v>
      </c>
    </row>
    <row r="423" spans="1:22" s="71" customFormat="1" ht="78" customHeight="1" outlineLevel="1" x14ac:dyDescent="0.2">
      <c r="A423" s="71" t="str">
        <f>CONCATENATE(K423,D423)</f>
        <v>Кувшин Чижикрадуга</v>
      </c>
      <c r="B423" s="71">
        <v>183.33</v>
      </c>
      <c r="C423" s="72"/>
      <c r="D423" s="73" t="s">
        <v>966</v>
      </c>
      <c r="E423" s="74"/>
      <c r="F423" s="74"/>
      <c r="G423" s="75" t="s">
        <v>568</v>
      </c>
      <c r="H423" s="76" t="s">
        <v>1073</v>
      </c>
      <c r="I423" s="77" t="s">
        <v>28</v>
      </c>
      <c r="J423" s="78" t="s">
        <v>1074</v>
      </c>
      <c r="K423" s="79" t="s">
        <v>676</v>
      </c>
      <c r="L423" s="80"/>
      <c r="M423" s="81">
        <v>1</v>
      </c>
      <c r="N423" s="82">
        <v>12.5</v>
      </c>
      <c r="O423" s="83">
        <v>12.5</v>
      </c>
      <c r="P423" s="84"/>
      <c r="Q423" s="492">
        <v>274.995</v>
      </c>
      <c r="R423" s="83">
        <v>6</v>
      </c>
      <c r="S423" s="86"/>
      <c r="T423" s="87">
        <f t="shared" si="21"/>
        <v>0</v>
      </c>
      <c r="U423" s="88" t="s">
        <v>43</v>
      </c>
      <c r="V423" s="25"/>
    </row>
    <row r="424" spans="1:22" s="71" customFormat="1" ht="78" customHeight="1" outlineLevel="1" x14ac:dyDescent="0.2">
      <c r="A424" s="71" t="str">
        <f t="shared" si="20"/>
        <v>Чайник Кроха младшийрадуга</v>
      </c>
      <c r="B424" s="71">
        <v>154.47999999999999</v>
      </c>
      <c r="C424" s="72"/>
      <c r="D424" s="73" t="s">
        <v>966</v>
      </c>
      <c r="E424" s="74"/>
      <c r="F424" s="74"/>
      <c r="G424" s="75" t="s">
        <v>245</v>
      </c>
      <c r="H424" s="76" t="s">
        <v>1075</v>
      </c>
      <c r="I424" s="77" t="s">
        <v>28</v>
      </c>
      <c r="J424" s="78" t="s">
        <v>1076</v>
      </c>
      <c r="K424" s="79" t="s">
        <v>670</v>
      </c>
      <c r="L424" s="80"/>
      <c r="M424" s="81">
        <v>0.4</v>
      </c>
      <c r="N424" s="82">
        <v>10.5</v>
      </c>
      <c r="O424" s="83">
        <v>12</v>
      </c>
      <c r="P424" s="84"/>
      <c r="Q424" s="492">
        <v>231.72</v>
      </c>
      <c r="R424" s="83">
        <v>6</v>
      </c>
      <c r="S424" s="86"/>
      <c r="T424" s="87">
        <f t="shared" si="21"/>
        <v>0</v>
      </c>
      <c r="U424" s="88" t="s">
        <v>31</v>
      </c>
      <c r="V424" s="25"/>
    </row>
    <row r="425" spans="1:22" s="71" customFormat="1" ht="78" customHeight="1" outlineLevel="1" x14ac:dyDescent="0.2">
      <c r="A425" s="71" t="str">
        <f t="shared" si="20"/>
        <v>Чайник Элегантрадуга</v>
      </c>
      <c r="B425" s="71">
        <v>280.37</v>
      </c>
      <c r="C425" s="89"/>
      <c r="D425" s="73" t="s">
        <v>966</v>
      </c>
      <c r="E425" s="74"/>
      <c r="F425" s="74"/>
      <c r="G425" s="75" t="s">
        <v>245</v>
      </c>
      <c r="H425" s="76" t="s">
        <v>1077</v>
      </c>
      <c r="I425" s="77" t="s">
        <v>28</v>
      </c>
      <c r="J425" s="78" t="s">
        <v>1078</v>
      </c>
      <c r="K425" s="79" t="s">
        <v>672</v>
      </c>
      <c r="L425" s="80"/>
      <c r="M425" s="81">
        <v>1.2</v>
      </c>
      <c r="N425" s="82">
        <v>16.5</v>
      </c>
      <c r="O425" s="83">
        <v>14</v>
      </c>
      <c r="P425" s="84" t="s">
        <v>673</v>
      </c>
      <c r="Q425" s="492">
        <v>420.55500000000001</v>
      </c>
      <c r="R425" s="83">
        <v>5</v>
      </c>
      <c r="S425" s="86"/>
      <c r="T425" s="87">
        <f t="shared" si="21"/>
        <v>0</v>
      </c>
      <c r="U425" s="88" t="s">
        <v>43</v>
      </c>
      <c r="V425" s="25"/>
    </row>
    <row r="426" spans="1:22" s="71" customFormat="1" ht="78" customHeight="1" outlineLevel="1" x14ac:dyDescent="0.2">
      <c r="A426" s="71" t="str">
        <f>CONCATENATE(K426,D426)</f>
        <v>Кофейник Ностальгиярадуга</v>
      </c>
      <c r="B426" s="71">
        <v>183.32</v>
      </c>
      <c r="C426" s="72"/>
      <c r="D426" s="73" t="s">
        <v>966</v>
      </c>
      <c r="E426" s="74"/>
      <c r="F426" s="74"/>
      <c r="G426" s="75" t="s">
        <v>253</v>
      </c>
      <c r="H426" s="76" t="s">
        <v>1079</v>
      </c>
      <c r="I426" s="77" t="s">
        <v>28</v>
      </c>
      <c r="J426" s="78" t="s">
        <v>1080</v>
      </c>
      <c r="K426" s="79" t="s">
        <v>256</v>
      </c>
      <c r="L426" s="80"/>
      <c r="M426" s="81">
        <v>0.7</v>
      </c>
      <c r="N426" s="82">
        <v>16</v>
      </c>
      <c r="O426" s="83">
        <v>12</v>
      </c>
      <c r="P426" s="90" t="s">
        <v>252</v>
      </c>
      <c r="Q426" s="492">
        <v>274.98</v>
      </c>
      <c r="R426" s="83">
        <v>5</v>
      </c>
      <c r="S426" s="86"/>
      <c r="T426" s="87">
        <f t="shared" si="21"/>
        <v>0</v>
      </c>
      <c r="U426" s="88" t="s">
        <v>31</v>
      </c>
      <c r="V426" s="25"/>
    </row>
    <row r="427" spans="1:22" s="71" customFormat="1" ht="78" customHeight="1" outlineLevel="1" x14ac:dyDescent="0.2">
      <c r="A427" s="71" t="str">
        <f>CONCATENATE(K427,D427)</f>
        <v>Сахарница Ностальгия кофейнаярадуга</v>
      </c>
      <c r="B427" s="71">
        <v>114.17</v>
      </c>
      <c r="C427" s="72"/>
      <c r="D427" s="73" t="s">
        <v>966</v>
      </c>
      <c r="E427" s="74"/>
      <c r="F427" s="74"/>
      <c r="G427" s="75" t="s">
        <v>257</v>
      </c>
      <c r="H427" s="76" t="s">
        <v>1081</v>
      </c>
      <c r="I427" s="77" t="s">
        <v>28</v>
      </c>
      <c r="J427" s="78" t="s">
        <v>1082</v>
      </c>
      <c r="K427" s="79" t="s">
        <v>266</v>
      </c>
      <c r="L427" s="80"/>
      <c r="M427" s="81">
        <v>0.2</v>
      </c>
      <c r="N427" s="82">
        <v>9</v>
      </c>
      <c r="O427" s="83">
        <v>9</v>
      </c>
      <c r="P427" s="90" t="s">
        <v>252</v>
      </c>
      <c r="Q427" s="492">
        <v>171.255</v>
      </c>
      <c r="R427" s="83">
        <v>8</v>
      </c>
      <c r="S427" s="86"/>
      <c r="T427" s="87">
        <f t="shared" si="21"/>
        <v>0</v>
      </c>
      <c r="U427" s="88" t="s">
        <v>31</v>
      </c>
      <c r="V427" s="25"/>
    </row>
    <row r="428" spans="1:22" s="71" customFormat="1" ht="78" customHeight="1" outlineLevel="1" x14ac:dyDescent="0.2">
      <c r="A428" s="71" t="str">
        <f>CONCATENATE(K428,D428)</f>
        <v>Турка Ностальгиярадуга</v>
      </c>
      <c r="B428" s="71">
        <v>150</v>
      </c>
      <c r="C428" s="72"/>
      <c r="D428" s="73" t="s">
        <v>966</v>
      </c>
      <c r="E428" s="74"/>
      <c r="F428" s="74"/>
      <c r="G428" s="75" t="s">
        <v>267</v>
      </c>
      <c r="H428" s="76" t="s">
        <v>1083</v>
      </c>
      <c r="I428" s="77" t="s">
        <v>28</v>
      </c>
      <c r="J428" s="78" t="s">
        <v>1084</v>
      </c>
      <c r="K428" s="79" t="s">
        <v>271</v>
      </c>
      <c r="L428" s="80"/>
      <c r="M428" s="81">
        <v>0.6</v>
      </c>
      <c r="N428" s="82">
        <v>15</v>
      </c>
      <c r="O428" s="83">
        <v>11</v>
      </c>
      <c r="P428" s="90" t="s">
        <v>252</v>
      </c>
      <c r="Q428" s="492">
        <v>225</v>
      </c>
      <c r="R428" s="83">
        <v>6</v>
      </c>
      <c r="S428" s="86"/>
      <c r="T428" s="87">
        <f t="shared" si="21"/>
        <v>0</v>
      </c>
      <c r="U428" s="88" t="s">
        <v>31</v>
      </c>
      <c r="V428" s="25"/>
    </row>
    <row r="429" spans="1:22" s="71" customFormat="1" ht="78" customHeight="1" outlineLevel="1" x14ac:dyDescent="0.2">
      <c r="A429" s="71" t="str">
        <f>CONCATENATE(K429,D429)</f>
        <v>Чайник Ностальгиярадуга</v>
      </c>
      <c r="B429" s="71">
        <v>187</v>
      </c>
      <c r="C429" s="72"/>
      <c r="D429" s="73" t="s">
        <v>966</v>
      </c>
      <c r="E429" s="74"/>
      <c r="F429" s="74"/>
      <c r="G429" s="75" t="s">
        <v>245</v>
      </c>
      <c r="H429" s="98" t="s">
        <v>1085</v>
      </c>
      <c r="I429" s="77" t="s">
        <v>28</v>
      </c>
      <c r="J429" s="78" t="s">
        <v>1086</v>
      </c>
      <c r="K429" s="79" t="s">
        <v>251</v>
      </c>
      <c r="L429" s="80"/>
      <c r="M429" s="81">
        <v>0.8</v>
      </c>
      <c r="N429" s="82">
        <v>18.5</v>
      </c>
      <c r="O429" s="83">
        <v>11</v>
      </c>
      <c r="P429" s="84" t="s">
        <v>252</v>
      </c>
      <c r="Q429" s="492">
        <v>280.5</v>
      </c>
      <c r="R429" s="83">
        <v>6</v>
      </c>
      <c r="S429" s="86"/>
      <c r="T429" s="87">
        <f t="shared" si="21"/>
        <v>0</v>
      </c>
      <c r="U429" s="88" t="s">
        <v>31</v>
      </c>
      <c r="V429" s="25"/>
    </row>
    <row r="430" spans="1:22" s="71" customFormat="1" ht="78" customHeight="1" outlineLevel="1" x14ac:dyDescent="0.2">
      <c r="A430" s="71" t="str">
        <f>CONCATENATE(K430,D430)</f>
        <v>Сахарница Ностальгиярадуга</v>
      </c>
      <c r="B430" s="71">
        <v>119.17</v>
      </c>
      <c r="C430" s="72"/>
      <c r="D430" s="73" t="s">
        <v>966</v>
      </c>
      <c r="E430" s="74"/>
      <c r="F430" s="74"/>
      <c r="G430" s="75" t="s">
        <v>257</v>
      </c>
      <c r="H430" s="98" t="s">
        <v>1087</v>
      </c>
      <c r="I430" s="77" t="s">
        <v>28</v>
      </c>
      <c r="J430" s="78" t="s">
        <v>1088</v>
      </c>
      <c r="K430" s="79" t="s">
        <v>263</v>
      </c>
      <c r="L430" s="80"/>
      <c r="M430" s="81">
        <v>0.3</v>
      </c>
      <c r="N430" s="82">
        <v>11.5</v>
      </c>
      <c r="O430" s="83">
        <v>9.5</v>
      </c>
      <c r="P430" s="84" t="s">
        <v>252</v>
      </c>
      <c r="Q430" s="492">
        <v>178.755</v>
      </c>
      <c r="R430" s="83">
        <v>6</v>
      </c>
      <c r="S430" s="86"/>
      <c r="T430" s="87">
        <f>S430*Q430</f>
        <v>0</v>
      </c>
      <c r="U430" s="88" t="s">
        <v>31</v>
      </c>
      <c r="V430" s="25"/>
    </row>
    <row r="431" spans="1:22" s="71" customFormat="1" ht="83.25" customHeight="1" outlineLevel="1" x14ac:dyDescent="0.2">
      <c r="A431" s="71" t="str">
        <f t="shared" si="20"/>
        <v>Сервиз чайный Элегантрадуга</v>
      </c>
      <c r="B431" s="71">
        <v>1227.8399999999999</v>
      </c>
      <c r="C431" s="89"/>
      <c r="D431" s="73" t="s">
        <v>966</v>
      </c>
      <c r="E431" s="74"/>
      <c r="F431" s="74"/>
      <c r="G431" s="75" t="s">
        <v>228</v>
      </c>
      <c r="H431" s="76" t="s">
        <v>1089</v>
      </c>
      <c r="I431" s="77" t="s">
        <v>28</v>
      </c>
      <c r="J431" s="78" t="s">
        <v>1090</v>
      </c>
      <c r="K431" s="79" t="s">
        <v>666</v>
      </c>
      <c r="L431" s="80"/>
      <c r="M431" s="81"/>
      <c r="N431" s="82"/>
      <c r="O431" s="83"/>
      <c r="P431" s="119" t="s">
        <v>1091</v>
      </c>
      <c r="Q431" s="492">
        <v>1841.76</v>
      </c>
      <c r="R431" s="83">
        <v>1</v>
      </c>
      <c r="S431" s="86"/>
      <c r="T431" s="87">
        <f t="shared" si="21"/>
        <v>0</v>
      </c>
      <c r="U431" s="88" t="s">
        <v>43</v>
      </c>
      <c r="V431" s="25"/>
    </row>
    <row r="432" spans="1:22" s="71" customFormat="1" ht="78" customHeight="1" outlineLevel="1" x14ac:dyDescent="0.2">
      <c r="A432" s="71" t="str">
        <f t="shared" si="20"/>
        <v>Сервиз кофейный Ностальгиярадуга</v>
      </c>
      <c r="B432" s="71">
        <v>818.3</v>
      </c>
      <c r="C432" s="72"/>
      <c r="D432" s="73" t="s">
        <v>966</v>
      </c>
      <c r="E432" s="74"/>
      <c r="F432" s="74"/>
      <c r="G432" s="75" t="s">
        <v>228</v>
      </c>
      <c r="H432" s="76" t="s">
        <v>1092</v>
      </c>
      <c r="I432" s="77" t="s">
        <v>28</v>
      </c>
      <c r="J432" s="78" t="s">
        <v>1093</v>
      </c>
      <c r="K432" s="79" t="s">
        <v>239</v>
      </c>
      <c r="L432" s="80"/>
      <c r="M432" s="81"/>
      <c r="N432" s="82"/>
      <c r="O432" s="83"/>
      <c r="P432" s="90" t="s">
        <v>240</v>
      </c>
      <c r="Q432" s="492">
        <v>1227.45</v>
      </c>
      <c r="R432" s="83">
        <v>1</v>
      </c>
      <c r="S432" s="86"/>
      <c r="T432" s="87">
        <f t="shared" si="21"/>
        <v>0</v>
      </c>
      <c r="U432" s="88" t="s">
        <v>31</v>
      </c>
      <c r="V432" s="25"/>
    </row>
    <row r="433" spans="1:22" s="71" customFormat="1" ht="78" customHeight="1" outlineLevel="1" x14ac:dyDescent="0.2">
      <c r="A433" s="71" t="str">
        <f t="shared" si="20"/>
        <v>Сервиз кофейный Ностальгия малыйрадуга</v>
      </c>
      <c r="B433" s="71">
        <v>497.2</v>
      </c>
      <c r="C433" s="72"/>
      <c r="D433" s="73" t="s">
        <v>966</v>
      </c>
      <c r="E433" s="74"/>
      <c r="F433" s="74"/>
      <c r="G433" s="75" t="s">
        <v>228</v>
      </c>
      <c r="H433" s="76" t="s">
        <v>1094</v>
      </c>
      <c r="I433" s="77" t="s">
        <v>28</v>
      </c>
      <c r="J433" s="78" t="s">
        <v>1095</v>
      </c>
      <c r="K433" s="79" t="s">
        <v>243</v>
      </c>
      <c r="L433" s="80"/>
      <c r="M433" s="81"/>
      <c r="N433" s="82"/>
      <c r="O433" s="83"/>
      <c r="P433" s="90" t="s">
        <v>244</v>
      </c>
      <c r="Q433" s="492">
        <v>745.8</v>
      </c>
      <c r="R433" s="83">
        <v>2</v>
      </c>
      <c r="S433" s="86"/>
      <c r="T433" s="87">
        <f t="shared" si="21"/>
        <v>0</v>
      </c>
      <c r="U433" s="88" t="s">
        <v>31</v>
      </c>
      <c r="V433" s="25"/>
    </row>
    <row r="434" spans="1:22" s="71" customFormat="1" ht="78" customHeight="1" outlineLevel="1" x14ac:dyDescent="0.2">
      <c r="A434" s="71" t="str">
        <f t="shared" si="20"/>
        <v>Сервиз чайный Ностальгиярадуга</v>
      </c>
      <c r="B434" s="71">
        <v>1022.12</v>
      </c>
      <c r="C434" s="72"/>
      <c r="D434" s="73" t="s">
        <v>966</v>
      </c>
      <c r="E434" s="74"/>
      <c r="F434" s="74"/>
      <c r="G434" s="75" t="s">
        <v>228</v>
      </c>
      <c r="H434" s="98" t="s">
        <v>1096</v>
      </c>
      <c r="I434" s="77" t="s">
        <v>28</v>
      </c>
      <c r="J434" s="78" t="s">
        <v>1097</v>
      </c>
      <c r="K434" s="79" t="s">
        <v>235</v>
      </c>
      <c r="L434" s="80"/>
      <c r="M434" s="81"/>
      <c r="N434" s="82"/>
      <c r="O434" s="83"/>
      <c r="P434" s="84" t="s">
        <v>236</v>
      </c>
      <c r="Q434" s="492">
        <v>1533.18</v>
      </c>
      <c r="R434" s="83">
        <v>1</v>
      </c>
      <c r="S434" s="86"/>
      <c r="T434" s="87">
        <f t="shared" si="21"/>
        <v>0</v>
      </c>
      <c r="U434" s="88" t="s">
        <v>31</v>
      </c>
      <c r="V434" s="25"/>
    </row>
    <row r="435" spans="1:22" s="71" customFormat="1" ht="78" customHeight="1" outlineLevel="1" x14ac:dyDescent="0.2">
      <c r="A435" s="71" t="str">
        <f t="shared" si="20"/>
        <v>Чашка Ностальгия №2радуга</v>
      </c>
      <c r="B435" s="71">
        <v>51.4</v>
      </c>
      <c r="C435" s="72"/>
      <c r="D435" s="73" t="s">
        <v>966</v>
      </c>
      <c r="E435" s="74"/>
      <c r="F435" s="74"/>
      <c r="G435" s="75" t="s">
        <v>144</v>
      </c>
      <c r="H435" s="76" t="s">
        <v>1098</v>
      </c>
      <c r="I435" s="77" t="s">
        <v>28</v>
      </c>
      <c r="J435" s="78" t="s">
        <v>1099</v>
      </c>
      <c r="K435" s="79" t="s">
        <v>185</v>
      </c>
      <c r="L435" s="80"/>
      <c r="M435" s="81">
        <v>0.2</v>
      </c>
      <c r="N435" s="82">
        <v>7</v>
      </c>
      <c r="O435" s="83">
        <v>8</v>
      </c>
      <c r="P435" s="90" t="s">
        <v>182</v>
      </c>
      <c r="Q435" s="492">
        <v>77.099999999999994</v>
      </c>
      <c r="R435" s="83">
        <v>18</v>
      </c>
      <c r="S435" s="86"/>
      <c r="T435" s="87">
        <f t="shared" si="21"/>
        <v>0</v>
      </c>
      <c r="U435" s="88" t="s">
        <v>31</v>
      </c>
      <c r="V435" s="25"/>
    </row>
    <row r="436" spans="1:22" s="71" customFormat="1" ht="78" customHeight="1" outlineLevel="1" x14ac:dyDescent="0.2">
      <c r="A436" s="71" t="str">
        <f t="shared" ref="A436:A510" si="22">CONCATENATE(K436,D436)</f>
        <v>Чашка Ностальгия №2 с блюдцем радуга</v>
      </c>
      <c r="B436" s="71">
        <v>86.8</v>
      </c>
      <c r="C436" s="72"/>
      <c r="D436" s="73" t="s">
        <v>966</v>
      </c>
      <c r="E436" s="74"/>
      <c r="F436" s="74"/>
      <c r="G436" s="75" t="s">
        <v>144</v>
      </c>
      <c r="H436" s="76" t="s">
        <v>1100</v>
      </c>
      <c r="I436" s="77" t="s">
        <v>28</v>
      </c>
      <c r="J436" s="78" t="s">
        <v>1101</v>
      </c>
      <c r="K436" s="79" t="s">
        <v>196</v>
      </c>
      <c r="L436" s="80"/>
      <c r="M436" s="81">
        <v>0.2</v>
      </c>
      <c r="N436" s="82">
        <v>7</v>
      </c>
      <c r="O436" s="83" t="s">
        <v>197</v>
      </c>
      <c r="P436" s="90" t="s">
        <v>182</v>
      </c>
      <c r="Q436" s="492">
        <v>130.19999999999999</v>
      </c>
      <c r="R436" s="83">
        <v>12</v>
      </c>
      <c r="S436" s="86"/>
      <c r="T436" s="87">
        <f t="shared" ref="T436:T446" si="23">S436*Q436</f>
        <v>0</v>
      </c>
      <c r="U436" s="88" t="s">
        <v>31</v>
      </c>
      <c r="V436" s="25"/>
    </row>
    <row r="437" spans="1:22" s="71" customFormat="1" ht="78" customHeight="1" outlineLevel="1" x14ac:dyDescent="0.2">
      <c r="A437" s="71" t="str">
        <f t="shared" si="22"/>
        <v>Чашка Ностальгия №1радуга</v>
      </c>
      <c r="B437" s="71">
        <v>69.739999999999995</v>
      </c>
      <c r="C437" s="72"/>
      <c r="D437" s="73" t="s">
        <v>966</v>
      </c>
      <c r="E437" s="74"/>
      <c r="F437" s="74"/>
      <c r="G437" s="75" t="s">
        <v>144</v>
      </c>
      <c r="H437" s="76" t="s">
        <v>1102</v>
      </c>
      <c r="I437" s="77" t="s">
        <v>28</v>
      </c>
      <c r="J437" s="78" t="s">
        <v>1103</v>
      </c>
      <c r="K437" s="79" t="s">
        <v>181</v>
      </c>
      <c r="L437" s="80"/>
      <c r="M437" s="81">
        <v>0.25</v>
      </c>
      <c r="N437" s="82">
        <v>9</v>
      </c>
      <c r="O437" s="83">
        <v>8.5</v>
      </c>
      <c r="P437" s="90" t="s">
        <v>182</v>
      </c>
      <c r="Q437" s="492">
        <v>104.61</v>
      </c>
      <c r="R437" s="83">
        <v>12</v>
      </c>
      <c r="S437" s="86"/>
      <c r="T437" s="87">
        <f t="shared" si="23"/>
        <v>0</v>
      </c>
      <c r="U437" s="88" t="s">
        <v>31</v>
      </c>
      <c r="V437" s="25"/>
    </row>
    <row r="438" spans="1:22" s="71" customFormat="1" ht="78" customHeight="1" outlineLevel="1" x14ac:dyDescent="0.2">
      <c r="A438" s="71" t="str">
        <f t="shared" si="22"/>
        <v>Чашка Ностальгия №1 с блюдцем радуга</v>
      </c>
      <c r="B438" s="71">
        <v>119.33</v>
      </c>
      <c r="C438" s="72"/>
      <c r="D438" s="73" t="s">
        <v>966</v>
      </c>
      <c r="E438" s="74"/>
      <c r="F438" s="74"/>
      <c r="G438" s="75" t="s">
        <v>144</v>
      </c>
      <c r="H438" s="98" t="s">
        <v>1104</v>
      </c>
      <c r="I438" s="77" t="s">
        <v>28</v>
      </c>
      <c r="J438" s="78" t="s">
        <v>1105</v>
      </c>
      <c r="K438" s="79" t="s">
        <v>192</v>
      </c>
      <c r="L438" s="80"/>
      <c r="M438" s="81">
        <v>0.25</v>
      </c>
      <c r="N438" s="82">
        <v>9</v>
      </c>
      <c r="O438" s="83" t="s">
        <v>887</v>
      </c>
      <c r="P438" s="84" t="s">
        <v>182</v>
      </c>
      <c r="Q438" s="492">
        <v>178.995</v>
      </c>
      <c r="R438" s="83">
        <v>12</v>
      </c>
      <c r="S438" s="86"/>
      <c r="T438" s="87">
        <f>S438*Q438</f>
        <v>0</v>
      </c>
      <c r="U438" s="88" t="s">
        <v>31</v>
      </c>
      <c r="V438" s="25"/>
    </row>
    <row r="439" spans="1:22" s="71" customFormat="1" ht="78" customHeight="1" outlineLevel="1" x14ac:dyDescent="0.2">
      <c r="A439" s="71" t="str">
        <f t="shared" si="22"/>
        <v>Чашка (Штр., Орн.)радуга</v>
      </c>
      <c r="B439" s="71">
        <v>70.8</v>
      </c>
      <c r="C439" s="72"/>
      <c r="D439" s="73" t="s">
        <v>966</v>
      </c>
      <c r="E439" s="74"/>
      <c r="F439" s="74"/>
      <c r="G439" s="75" t="s">
        <v>144</v>
      </c>
      <c r="H439" s="76" t="s">
        <v>1106</v>
      </c>
      <c r="I439" s="77" t="s">
        <v>28</v>
      </c>
      <c r="J439" s="78" t="s">
        <v>1107</v>
      </c>
      <c r="K439" s="79" t="s">
        <v>200</v>
      </c>
      <c r="L439" s="80"/>
      <c r="M439" s="81">
        <v>0.25</v>
      </c>
      <c r="N439" s="82">
        <v>6</v>
      </c>
      <c r="O439" s="83">
        <v>9</v>
      </c>
      <c r="P439" s="90"/>
      <c r="Q439" s="492">
        <v>106.2</v>
      </c>
      <c r="R439" s="83">
        <v>12</v>
      </c>
      <c r="S439" s="86"/>
      <c r="T439" s="87">
        <f t="shared" si="23"/>
        <v>0</v>
      </c>
      <c r="U439" s="88" t="s">
        <v>31</v>
      </c>
      <c r="V439" s="25"/>
    </row>
    <row r="440" spans="1:22" s="71" customFormat="1" ht="78" customHeight="1" outlineLevel="1" x14ac:dyDescent="0.2">
      <c r="A440" s="71" t="str">
        <f t="shared" si="22"/>
        <v>Чашка Элегантрадуга</v>
      </c>
      <c r="B440" s="71">
        <v>87.79</v>
      </c>
      <c r="C440" s="72"/>
      <c r="D440" s="73" t="s">
        <v>966</v>
      </c>
      <c r="E440" s="74"/>
      <c r="F440" s="74"/>
      <c r="G440" s="75" t="s">
        <v>144</v>
      </c>
      <c r="H440" s="76" t="s">
        <v>1108</v>
      </c>
      <c r="I440" s="77" t="s">
        <v>28</v>
      </c>
      <c r="J440" s="78" t="s">
        <v>1109</v>
      </c>
      <c r="K440" s="79" t="s">
        <v>683</v>
      </c>
      <c r="L440" s="80"/>
      <c r="M440" s="81">
        <v>0.25</v>
      </c>
      <c r="N440" s="82">
        <v>6.5</v>
      </c>
      <c r="O440" s="83">
        <v>11</v>
      </c>
      <c r="P440" s="90"/>
      <c r="Q440" s="492">
        <v>131.685</v>
      </c>
      <c r="R440" s="83">
        <v>12</v>
      </c>
      <c r="S440" s="86"/>
      <c r="T440" s="87">
        <f t="shared" si="23"/>
        <v>0</v>
      </c>
      <c r="U440" s="88" t="s">
        <v>31</v>
      </c>
      <c r="V440" s="25"/>
    </row>
    <row r="441" spans="1:22" s="71" customFormat="1" ht="78" customHeight="1" outlineLevel="1" x14ac:dyDescent="0.2">
      <c r="A441" s="71" t="str">
        <f t="shared" si="22"/>
        <v>Чашка Элегант с блюдцемрадуга</v>
      </c>
      <c r="B441" s="71">
        <v>137.38</v>
      </c>
      <c r="C441" s="72"/>
      <c r="D441" s="73" t="s">
        <v>966</v>
      </c>
      <c r="E441" s="74"/>
      <c r="F441" s="74"/>
      <c r="G441" s="75" t="s">
        <v>144</v>
      </c>
      <c r="H441" s="98" t="s">
        <v>1110</v>
      </c>
      <c r="I441" s="77" t="s">
        <v>28</v>
      </c>
      <c r="J441" s="78" t="s">
        <v>1111</v>
      </c>
      <c r="K441" s="79" t="s">
        <v>685</v>
      </c>
      <c r="L441" s="80"/>
      <c r="M441" s="81">
        <v>0.25</v>
      </c>
      <c r="N441" s="82">
        <v>6.5</v>
      </c>
      <c r="O441" s="83" t="s">
        <v>686</v>
      </c>
      <c r="P441" s="90"/>
      <c r="Q441" s="492">
        <v>206.07</v>
      </c>
      <c r="R441" s="83">
        <v>12</v>
      </c>
      <c r="S441" s="86"/>
      <c r="T441" s="87">
        <f t="shared" si="23"/>
        <v>0</v>
      </c>
      <c r="U441" s="88" t="s">
        <v>31</v>
      </c>
      <c r="V441" s="25"/>
    </row>
    <row r="442" spans="1:22" s="71" customFormat="1" ht="78" customHeight="1" outlineLevel="1" x14ac:dyDescent="0.2">
      <c r="A442" s="71" t="str">
        <f t="shared" si="22"/>
        <v>Чашка для чаярадуга</v>
      </c>
      <c r="B442" s="71">
        <v>71.150000000000006</v>
      </c>
      <c r="C442" s="72"/>
      <c r="D442" s="73" t="s">
        <v>966</v>
      </c>
      <c r="E442" s="74"/>
      <c r="F442" s="74"/>
      <c r="G442" s="75" t="s">
        <v>144</v>
      </c>
      <c r="H442" s="76" t="s">
        <v>1112</v>
      </c>
      <c r="I442" s="77" t="s">
        <v>28</v>
      </c>
      <c r="J442" s="78" t="s">
        <v>1113</v>
      </c>
      <c r="K442" s="79" t="s">
        <v>174</v>
      </c>
      <c r="L442" s="80"/>
      <c r="M442" s="81">
        <v>0.3</v>
      </c>
      <c r="N442" s="82">
        <v>8</v>
      </c>
      <c r="O442" s="83">
        <v>10</v>
      </c>
      <c r="P442" s="84"/>
      <c r="Q442" s="492">
        <v>106.72499999999999</v>
      </c>
      <c r="R442" s="83">
        <v>12</v>
      </c>
      <c r="S442" s="86"/>
      <c r="T442" s="87">
        <f t="shared" si="23"/>
        <v>0</v>
      </c>
      <c r="U442" s="88" t="s">
        <v>31</v>
      </c>
      <c r="V442" s="25" t="s">
        <v>32</v>
      </c>
    </row>
    <row r="443" spans="1:22" ht="78" customHeight="1" outlineLevel="1" x14ac:dyDescent="0.2">
      <c r="A443" s="71" t="str">
        <f t="shared" si="22"/>
        <v>Вазон-стаканрадуга</v>
      </c>
      <c r="B443" s="71">
        <v>136.16999999999999</v>
      </c>
      <c r="C443" s="72"/>
      <c r="D443" s="73" t="s">
        <v>966</v>
      </c>
      <c r="E443" s="74"/>
      <c r="F443" s="74"/>
      <c r="G443" s="75" t="s">
        <v>216</v>
      </c>
      <c r="H443" s="76" t="s">
        <v>1114</v>
      </c>
      <c r="I443" s="77" t="s">
        <v>28</v>
      </c>
      <c r="J443" s="78" t="s">
        <v>1115</v>
      </c>
      <c r="K443" s="79" t="s">
        <v>219</v>
      </c>
      <c r="L443" s="80"/>
      <c r="M443" s="81">
        <v>0.4</v>
      </c>
      <c r="N443" s="82">
        <v>14.5</v>
      </c>
      <c r="O443" s="83">
        <v>7.5</v>
      </c>
      <c r="P443" s="84"/>
      <c r="Q443" s="492">
        <v>204.255</v>
      </c>
      <c r="R443" s="83">
        <v>12</v>
      </c>
      <c r="S443" s="101"/>
      <c r="T443" s="87">
        <f t="shared" si="23"/>
        <v>0</v>
      </c>
      <c r="U443" s="88" t="s">
        <v>31</v>
      </c>
      <c r="V443" s="25" t="s">
        <v>32</v>
      </c>
    </row>
    <row r="444" spans="1:22" s="71" customFormat="1" ht="78" customHeight="1" outlineLevel="1" x14ac:dyDescent="0.2">
      <c r="A444" s="71" t="str">
        <f>CONCATENATE(K444,D444)</f>
        <v>Бокал барный №1радуга</v>
      </c>
      <c r="B444" s="71">
        <v>128.34</v>
      </c>
      <c r="C444" s="72"/>
      <c r="D444" s="73" t="s">
        <v>966</v>
      </c>
      <c r="E444" s="74"/>
      <c r="F444" s="74"/>
      <c r="G444" s="75" t="s">
        <v>205</v>
      </c>
      <c r="H444" s="76" t="s">
        <v>1116</v>
      </c>
      <c r="I444" s="77" t="s">
        <v>28</v>
      </c>
      <c r="J444" s="78" t="s">
        <v>1117</v>
      </c>
      <c r="K444" s="79" t="s">
        <v>656</v>
      </c>
      <c r="L444" s="80"/>
      <c r="M444" s="81">
        <v>0.2</v>
      </c>
      <c r="N444" s="82">
        <v>13</v>
      </c>
      <c r="O444" s="83">
        <v>8.5</v>
      </c>
      <c r="P444" s="84"/>
      <c r="Q444" s="492">
        <v>192.51</v>
      </c>
      <c r="R444" s="83">
        <v>10</v>
      </c>
      <c r="S444" s="86"/>
      <c r="T444" s="87">
        <f t="shared" si="23"/>
        <v>0</v>
      </c>
      <c r="U444" s="88" t="s">
        <v>31</v>
      </c>
      <c r="V444" s="25"/>
    </row>
    <row r="445" spans="1:22" s="71" customFormat="1" ht="78" customHeight="1" outlineLevel="1" x14ac:dyDescent="0.2">
      <c r="A445" s="71" t="str">
        <f>CONCATENATE(K445,D445)</f>
        <v>Бокал барный №2радуга</v>
      </c>
      <c r="B445" s="71">
        <v>114.78</v>
      </c>
      <c r="C445" s="72"/>
      <c r="D445" s="73" t="s">
        <v>966</v>
      </c>
      <c r="E445" s="74"/>
      <c r="F445" s="74"/>
      <c r="G445" s="75" t="s">
        <v>205</v>
      </c>
      <c r="H445" s="76" t="s">
        <v>1118</v>
      </c>
      <c r="I445" s="77" t="s">
        <v>28</v>
      </c>
      <c r="J445" s="78" t="s">
        <v>1119</v>
      </c>
      <c r="K445" s="79" t="s">
        <v>857</v>
      </c>
      <c r="L445" s="80"/>
      <c r="M445" s="81">
        <v>0.15</v>
      </c>
      <c r="N445" s="82">
        <v>10.5</v>
      </c>
      <c r="O445" s="83">
        <v>8</v>
      </c>
      <c r="P445" s="84"/>
      <c r="Q445" s="492">
        <v>172.17</v>
      </c>
      <c r="R445" s="83">
        <v>16</v>
      </c>
      <c r="S445" s="86"/>
      <c r="T445" s="87">
        <f t="shared" si="23"/>
        <v>0</v>
      </c>
      <c r="U445" s="88" t="s">
        <v>36</v>
      </c>
      <c r="V445" s="25"/>
    </row>
    <row r="446" spans="1:22" s="71" customFormat="1" ht="78" customHeight="1" outlineLevel="1" x14ac:dyDescent="0.2">
      <c r="A446" s="71" t="str">
        <f>CONCATENATE(K446,D446)</f>
        <v>Бокал барный №3радуга</v>
      </c>
      <c r="B446" s="71">
        <v>103.6</v>
      </c>
      <c r="C446" s="72"/>
      <c r="D446" s="73" t="s">
        <v>966</v>
      </c>
      <c r="E446" s="74"/>
      <c r="F446" s="74"/>
      <c r="G446" s="75" t="s">
        <v>205</v>
      </c>
      <c r="H446" s="76" t="s">
        <v>1120</v>
      </c>
      <c r="I446" s="77" t="s">
        <v>28</v>
      </c>
      <c r="J446" s="78" t="s">
        <v>1121</v>
      </c>
      <c r="K446" s="79" t="s">
        <v>860</v>
      </c>
      <c r="L446" s="80"/>
      <c r="M446" s="81">
        <v>0.1</v>
      </c>
      <c r="N446" s="82">
        <v>8.5</v>
      </c>
      <c r="O446" s="83">
        <v>7</v>
      </c>
      <c r="P446" s="84"/>
      <c r="Q446" s="492">
        <v>155.4</v>
      </c>
      <c r="R446" s="83">
        <v>16</v>
      </c>
      <c r="S446" s="86"/>
      <c r="T446" s="87">
        <f t="shared" si="23"/>
        <v>0</v>
      </c>
      <c r="U446" s="88" t="s">
        <v>36</v>
      </c>
      <c r="V446" s="25"/>
    </row>
    <row r="447" spans="1:22" ht="78" customHeight="1" outlineLevel="1" x14ac:dyDescent="0.2">
      <c r="A447" s="71" t="str">
        <f>CONCATENATE(K447,D447)</f>
        <v>Салфетница Премиумрадуга</v>
      </c>
      <c r="B447" s="71">
        <v>70.75</v>
      </c>
      <c r="C447" s="72"/>
      <c r="D447" s="73" t="s">
        <v>966</v>
      </c>
      <c r="E447" s="74"/>
      <c r="F447" s="74"/>
      <c r="G447" s="75" t="s">
        <v>766</v>
      </c>
      <c r="H447" s="98" t="s">
        <v>1122</v>
      </c>
      <c r="I447" s="77" t="s">
        <v>28</v>
      </c>
      <c r="J447" s="78" t="s">
        <v>1123</v>
      </c>
      <c r="K447" s="79" t="s">
        <v>769</v>
      </c>
      <c r="L447" s="80"/>
      <c r="M447" s="81"/>
      <c r="N447" s="82">
        <v>9</v>
      </c>
      <c r="O447" s="83">
        <v>10</v>
      </c>
      <c r="P447" s="84"/>
      <c r="Q447" s="492">
        <v>106.125</v>
      </c>
      <c r="R447" s="83">
        <v>15</v>
      </c>
      <c r="S447" s="86"/>
      <c r="T447" s="87">
        <f>S447*Q447</f>
        <v>0</v>
      </c>
      <c r="U447" s="88" t="s">
        <v>36</v>
      </c>
      <c r="V447" s="25"/>
    </row>
    <row r="448" spans="1:22" ht="18.75" customHeight="1" x14ac:dyDescent="0.2">
      <c r="C448" s="69"/>
      <c r="D448" s="70" t="s">
        <v>1124</v>
      </c>
      <c r="E448" s="458" t="s">
        <v>1125</v>
      </c>
      <c r="F448" s="458"/>
      <c r="G448" s="458"/>
      <c r="H448" s="458"/>
      <c r="I448" s="458"/>
      <c r="J448" s="458"/>
      <c r="K448" s="458"/>
      <c r="L448" s="458"/>
      <c r="M448" s="458"/>
      <c r="N448" s="458"/>
      <c r="O448" s="458"/>
      <c r="P448" s="458"/>
      <c r="Q448" s="458"/>
      <c r="R448" s="458"/>
      <c r="S448" s="458"/>
      <c r="T448" s="458"/>
      <c r="U448" s="459"/>
    </row>
    <row r="449" spans="1:22" ht="78" customHeight="1" outlineLevel="1" x14ac:dyDescent="0.2">
      <c r="A449" s="71" t="str">
        <f t="shared" si="22"/>
        <v>Горшочек для медастарина</v>
      </c>
      <c r="B449" s="71">
        <v>150.16999999999999</v>
      </c>
      <c r="C449" s="72"/>
      <c r="D449" s="73" t="s">
        <v>1124</v>
      </c>
      <c r="E449" s="74"/>
      <c r="F449" s="74"/>
      <c r="G449" s="75" t="s">
        <v>368</v>
      </c>
      <c r="H449" s="76" t="s">
        <v>1126</v>
      </c>
      <c r="I449" s="77" t="s">
        <v>28</v>
      </c>
      <c r="J449" s="78" t="s">
        <v>1127</v>
      </c>
      <c r="K449" s="79" t="s">
        <v>375</v>
      </c>
      <c r="L449" s="80"/>
      <c r="M449" s="81">
        <v>0.9</v>
      </c>
      <c r="N449" s="82">
        <v>16</v>
      </c>
      <c r="O449" s="83">
        <v>14</v>
      </c>
      <c r="P449" s="90"/>
      <c r="Q449" s="492">
        <v>225.255</v>
      </c>
      <c r="R449" s="83">
        <v>12</v>
      </c>
      <c r="S449" s="113"/>
      <c r="T449" s="87">
        <f t="shared" ref="T449:T510" si="24">S449*Q449</f>
        <v>0</v>
      </c>
      <c r="U449" s="88" t="s">
        <v>120</v>
      </c>
      <c r="V449" s="25" t="s">
        <v>32</v>
      </c>
    </row>
    <row r="450" spans="1:22" ht="78" customHeight="1" outlineLevel="1" x14ac:dyDescent="0.2">
      <c r="A450" s="71" t="str">
        <f t="shared" si="22"/>
        <v>Горшочек для меда Русскийстарина</v>
      </c>
      <c r="B450" s="71">
        <v>138.26</v>
      </c>
      <c r="C450" s="72"/>
      <c r="D450" s="73" t="s">
        <v>1124</v>
      </c>
      <c r="E450" s="74"/>
      <c r="F450" s="74"/>
      <c r="G450" s="75" t="s">
        <v>368</v>
      </c>
      <c r="H450" s="76" t="s">
        <v>1128</v>
      </c>
      <c r="I450" s="77" t="s">
        <v>28</v>
      </c>
      <c r="J450" s="78" t="s">
        <v>1129</v>
      </c>
      <c r="K450" s="79" t="s">
        <v>949</v>
      </c>
      <c r="L450" s="80"/>
      <c r="M450" s="81">
        <v>0.6</v>
      </c>
      <c r="N450" s="82">
        <v>11</v>
      </c>
      <c r="O450" s="83">
        <v>11.5</v>
      </c>
      <c r="P450" s="90" t="s">
        <v>950</v>
      </c>
      <c r="Q450" s="492">
        <v>207.39</v>
      </c>
      <c r="R450" s="83">
        <v>18</v>
      </c>
      <c r="S450" s="113"/>
      <c r="T450" s="87">
        <f t="shared" si="24"/>
        <v>0</v>
      </c>
      <c r="U450" s="88" t="s">
        <v>76</v>
      </c>
      <c r="V450" s="25" t="s">
        <v>32</v>
      </c>
    </row>
    <row r="451" spans="1:22" ht="78" customHeight="1" outlineLevel="1" x14ac:dyDescent="0.2">
      <c r="A451" s="71" t="str">
        <f>CONCATENATE(K451,D451)</f>
        <v>Бочонок Медстарина</v>
      </c>
      <c r="B451" s="71">
        <v>182.44</v>
      </c>
      <c r="C451" s="72"/>
      <c r="D451" s="73" t="s">
        <v>1124</v>
      </c>
      <c r="E451" s="74"/>
      <c r="F451" s="74"/>
      <c r="G451" s="75" t="s">
        <v>368</v>
      </c>
      <c r="H451" s="76" t="s">
        <v>1130</v>
      </c>
      <c r="I451" s="77" t="s">
        <v>28</v>
      </c>
      <c r="J451" s="78" t="s">
        <v>1131</v>
      </c>
      <c r="K451" s="79" t="s">
        <v>378</v>
      </c>
      <c r="L451" s="80"/>
      <c r="M451" s="81">
        <v>1.2</v>
      </c>
      <c r="N451" s="82">
        <v>16</v>
      </c>
      <c r="O451" s="83">
        <v>14</v>
      </c>
      <c r="P451" s="90"/>
      <c r="Q451" s="492">
        <v>273.66000000000003</v>
      </c>
      <c r="R451" s="83">
        <v>4</v>
      </c>
      <c r="S451" s="113"/>
      <c r="T451" s="87">
        <f>S451*Q451</f>
        <v>0</v>
      </c>
      <c r="U451" s="88" t="s">
        <v>36</v>
      </c>
      <c r="V451" s="25" t="s">
        <v>32</v>
      </c>
    </row>
    <row r="452" spans="1:22" ht="78" customHeight="1" outlineLevel="1" x14ac:dyDescent="0.2">
      <c r="A452" s="71" t="str">
        <f t="shared" si="22"/>
        <v>Бочонок Горохстарина</v>
      </c>
      <c r="B452" s="71">
        <v>182.44</v>
      </c>
      <c r="C452" s="72"/>
      <c r="D452" s="73" t="s">
        <v>1124</v>
      </c>
      <c r="E452" s="74"/>
      <c r="F452" s="74"/>
      <c r="G452" s="75" t="s">
        <v>379</v>
      </c>
      <c r="H452" s="76" t="s">
        <v>1132</v>
      </c>
      <c r="I452" s="77" t="s">
        <v>28</v>
      </c>
      <c r="J452" s="78" t="s">
        <v>1133</v>
      </c>
      <c r="K452" s="79" t="s">
        <v>397</v>
      </c>
      <c r="L452" s="80"/>
      <c r="M452" s="81">
        <v>1.2</v>
      </c>
      <c r="N452" s="82">
        <v>16</v>
      </c>
      <c r="O452" s="83">
        <v>14</v>
      </c>
      <c r="P452" s="90"/>
      <c r="Q452" s="492">
        <v>273.66000000000003</v>
      </c>
      <c r="R452" s="83">
        <v>4</v>
      </c>
      <c r="S452" s="113"/>
      <c r="T452" s="87">
        <f t="shared" si="24"/>
        <v>0</v>
      </c>
      <c r="U452" s="88" t="s">
        <v>36</v>
      </c>
      <c r="V452" s="25" t="s">
        <v>32</v>
      </c>
    </row>
    <row r="453" spans="1:22" ht="78" customHeight="1" outlineLevel="1" x14ac:dyDescent="0.2">
      <c r="A453" s="71" t="str">
        <f t="shared" si="22"/>
        <v>Бочонок Гречастарина</v>
      </c>
      <c r="B453" s="71">
        <v>182.44</v>
      </c>
      <c r="C453" s="72"/>
      <c r="D453" s="73" t="s">
        <v>1124</v>
      </c>
      <c r="E453" s="74"/>
      <c r="F453" s="74"/>
      <c r="G453" s="75" t="s">
        <v>379</v>
      </c>
      <c r="H453" s="76" t="s">
        <v>1134</v>
      </c>
      <c r="I453" s="77" t="s">
        <v>28</v>
      </c>
      <c r="J453" s="78" t="s">
        <v>1135</v>
      </c>
      <c r="K453" s="79" t="s">
        <v>394</v>
      </c>
      <c r="L453" s="80"/>
      <c r="M453" s="81">
        <v>1.2</v>
      </c>
      <c r="N453" s="82">
        <v>16</v>
      </c>
      <c r="O453" s="83">
        <v>14</v>
      </c>
      <c r="P453" s="90"/>
      <c r="Q453" s="492">
        <v>273.66000000000003</v>
      </c>
      <c r="R453" s="83">
        <v>4</v>
      </c>
      <c r="S453" s="113"/>
      <c r="T453" s="87">
        <f t="shared" si="24"/>
        <v>0</v>
      </c>
      <c r="U453" s="88" t="s">
        <v>36</v>
      </c>
      <c r="V453" s="25" t="s">
        <v>32</v>
      </c>
    </row>
    <row r="454" spans="1:22" ht="78" customHeight="1" outlineLevel="1" x14ac:dyDescent="0.2">
      <c r="A454" s="71" t="str">
        <f t="shared" si="22"/>
        <v>Бочонок Крупастарина</v>
      </c>
      <c r="B454" s="71">
        <v>182.44</v>
      </c>
      <c r="C454" s="72"/>
      <c r="D454" s="73" t="s">
        <v>1124</v>
      </c>
      <c r="E454" s="74"/>
      <c r="F454" s="74"/>
      <c r="G454" s="75" t="s">
        <v>379</v>
      </c>
      <c r="H454" s="76" t="s">
        <v>1136</v>
      </c>
      <c r="I454" s="77" t="s">
        <v>28</v>
      </c>
      <c r="J454" s="78" t="s">
        <v>1137</v>
      </c>
      <c r="K454" s="79" t="s">
        <v>391</v>
      </c>
      <c r="L454" s="80"/>
      <c r="M454" s="81">
        <v>1.2</v>
      </c>
      <c r="N454" s="82">
        <v>16</v>
      </c>
      <c r="O454" s="83">
        <v>14</v>
      </c>
      <c r="P454" s="90"/>
      <c r="Q454" s="492">
        <v>273.66000000000003</v>
      </c>
      <c r="R454" s="83">
        <v>4</v>
      </c>
      <c r="S454" s="113"/>
      <c r="T454" s="87">
        <f t="shared" si="24"/>
        <v>0</v>
      </c>
      <c r="U454" s="88" t="s">
        <v>36</v>
      </c>
      <c r="V454" s="25" t="s">
        <v>32</v>
      </c>
    </row>
    <row r="455" spans="1:22" ht="78" customHeight="1" outlineLevel="1" x14ac:dyDescent="0.2">
      <c r="A455" s="71" t="str">
        <f t="shared" si="22"/>
        <v>Бочонок Мукастарина</v>
      </c>
      <c r="B455" s="71">
        <v>182.44</v>
      </c>
      <c r="C455" s="72"/>
      <c r="D455" s="73" t="s">
        <v>1124</v>
      </c>
      <c r="E455" s="74"/>
      <c r="F455" s="74"/>
      <c r="G455" s="75" t="s">
        <v>379</v>
      </c>
      <c r="H455" s="76" t="s">
        <v>1138</v>
      </c>
      <c r="I455" s="77" t="s">
        <v>28</v>
      </c>
      <c r="J455" s="78" t="s">
        <v>1139</v>
      </c>
      <c r="K455" s="79" t="s">
        <v>388</v>
      </c>
      <c r="L455" s="80"/>
      <c r="M455" s="81">
        <v>1.2</v>
      </c>
      <c r="N455" s="82">
        <v>16</v>
      </c>
      <c r="O455" s="83">
        <v>14</v>
      </c>
      <c r="P455" s="90"/>
      <c r="Q455" s="492">
        <v>273.66000000000003</v>
      </c>
      <c r="R455" s="83">
        <v>4</v>
      </c>
      <c r="S455" s="113"/>
      <c r="T455" s="87">
        <f t="shared" si="24"/>
        <v>0</v>
      </c>
      <c r="U455" s="88" t="s">
        <v>36</v>
      </c>
      <c r="V455" s="25" t="s">
        <v>32</v>
      </c>
    </row>
    <row r="456" spans="1:22" ht="78" customHeight="1" outlineLevel="1" x14ac:dyDescent="0.2">
      <c r="A456" s="71" t="str">
        <f t="shared" si="22"/>
        <v>Бочонок Пшеностарина</v>
      </c>
      <c r="B456" s="71">
        <v>182.44</v>
      </c>
      <c r="C456" s="72"/>
      <c r="D456" s="73" t="s">
        <v>1124</v>
      </c>
      <c r="E456" s="74"/>
      <c r="F456" s="74"/>
      <c r="G456" s="75" t="s">
        <v>379</v>
      </c>
      <c r="H456" s="76" t="s">
        <v>1140</v>
      </c>
      <c r="I456" s="77" t="s">
        <v>28</v>
      </c>
      <c r="J456" s="78" t="s">
        <v>1141</v>
      </c>
      <c r="K456" s="79" t="s">
        <v>400</v>
      </c>
      <c r="L456" s="80"/>
      <c r="M456" s="81">
        <v>1.2</v>
      </c>
      <c r="N456" s="82">
        <v>16</v>
      </c>
      <c r="O456" s="83">
        <v>14</v>
      </c>
      <c r="P456" s="90"/>
      <c r="Q456" s="492">
        <v>273.66000000000003</v>
      </c>
      <c r="R456" s="83">
        <v>4</v>
      </c>
      <c r="S456" s="113"/>
      <c r="T456" s="87">
        <f t="shared" si="24"/>
        <v>0</v>
      </c>
      <c r="U456" s="88" t="s">
        <v>36</v>
      </c>
      <c r="V456" s="25" t="s">
        <v>32</v>
      </c>
    </row>
    <row r="457" spans="1:22" ht="78" customHeight="1" outlineLevel="1" x14ac:dyDescent="0.2">
      <c r="A457" s="71" t="str">
        <f t="shared" si="22"/>
        <v>Бочонок Рисстарина</v>
      </c>
      <c r="B457" s="71">
        <v>182.44</v>
      </c>
      <c r="C457" s="72"/>
      <c r="D457" s="73" t="s">
        <v>1124</v>
      </c>
      <c r="E457" s="74"/>
      <c r="F457" s="74"/>
      <c r="G457" s="75" t="s">
        <v>379</v>
      </c>
      <c r="H457" s="76" t="s">
        <v>1142</v>
      </c>
      <c r="I457" s="77" t="s">
        <v>28</v>
      </c>
      <c r="J457" s="78" t="s">
        <v>1143</v>
      </c>
      <c r="K457" s="79" t="s">
        <v>403</v>
      </c>
      <c r="L457" s="80"/>
      <c r="M457" s="81">
        <v>1.2</v>
      </c>
      <c r="N457" s="82">
        <v>16</v>
      </c>
      <c r="O457" s="83">
        <v>14</v>
      </c>
      <c r="P457" s="90"/>
      <c r="Q457" s="492">
        <v>273.66000000000003</v>
      </c>
      <c r="R457" s="83">
        <v>4</v>
      </c>
      <c r="S457" s="113"/>
      <c r="T457" s="87">
        <f t="shared" si="24"/>
        <v>0</v>
      </c>
      <c r="U457" s="88" t="s">
        <v>36</v>
      </c>
      <c r="V457" s="25" t="s">
        <v>32</v>
      </c>
    </row>
    <row r="458" spans="1:22" ht="78" customHeight="1" outlineLevel="1" x14ac:dyDescent="0.2">
      <c r="A458" s="71" t="str">
        <f t="shared" si="22"/>
        <v>Бочонок Сахарстарина</v>
      </c>
      <c r="B458" s="71">
        <v>182.44</v>
      </c>
      <c r="C458" s="72"/>
      <c r="D458" s="73" t="s">
        <v>1124</v>
      </c>
      <c r="E458" s="74"/>
      <c r="F458" s="74"/>
      <c r="G458" s="75" t="s">
        <v>379</v>
      </c>
      <c r="H458" s="76" t="s">
        <v>1144</v>
      </c>
      <c r="I458" s="77" t="s">
        <v>28</v>
      </c>
      <c r="J458" s="78" t="s">
        <v>1145</v>
      </c>
      <c r="K458" s="79" t="s">
        <v>406</v>
      </c>
      <c r="L458" s="80"/>
      <c r="M458" s="81">
        <v>1.2</v>
      </c>
      <c r="N458" s="82">
        <v>16</v>
      </c>
      <c r="O458" s="83">
        <v>14</v>
      </c>
      <c r="P458" s="90"/>
      <c r="Q458" s="492">
        <v>273.66000000000003</v>
      </c>
      <c r="R458" s="83">
        <v>4</v>
      </c>
      <c r="S458" s="113"/>
      <c r="T458" s="87">
        <f t="shared" si="24"/>
        <v>0</v>
      </c>
      <c r="U458" s="88" t="s">
        <v>36</v>
      </c>
      <c r="V458" s="25" t="s">
        <v>32</v>
      </c>
    </row>
    <row r="459" spans="1:22" ht="78" customHeight="1" outlineLevel="1" x14ac:dyDescent="0.2">
      <c r="A459" s="71" t="str">
        <f t="shared" si="22"/>
        <v>Бочонок Сметанастарина</v>
      </c>
      <c r="B459" s="71">
        <v>182.44</v>
      </c>
      <c r="C459" s="72"/>
      <c r="D459" s="73" t="s">
        <v>1124</v>
      </c>
      <c r="E459" s="74"/>
      <c r="F459" s="74"/>
      <c r="G459" s="75" t="s">
        <v>379</v>
      </c>
      <c r="H459" s="76" t="s">
        <v>1146</v>
      </c>
      <c r="I459" s="77" t="s">
        <v>28</v>
      </c>
      <c r="J459" s="78" t="s">
        <v>1147</v>
      </c>
      <c r="K459" s="79" t="s">
        <v>382</v>
      </c>
      <c r="L459" s="80"/>
      <c r="M459" s="81">
        <v>1.2</v>
      </c>
      <c r="N459" s="82">
        <v>16</v>
      </c>
      <c r="O459" s="83">
        <v>14</v>
      </c>
      <c r="P459" s="90"/>
      <c r="Q459" s="492">
        <v>273.66000000000003</v>
      </c>
      <c r="R459" s="83">
        <v>4</v>
      </c>
      <c r="S459" s="113"/>
      <c r="T459" s="87">
        <f t="shared" si="24"/>
        <v>0</v>
      </c>
      <c r="U459" s="88" t="s">
        <v>36</v>
      </c>
      <c r="V459" s="25" t="s">
        <v>32</v>
      </c>
    </row>
    <row r="460" spans="1:22" ht="78" customHeight="1" outlineLevel="1" x14ac:dyDescent="0.2">
      <c r="A460" s="71" t="str">
        <f t="shared" si="22"/>
        <v>Бочонок Сольстарина</v>
      </c>
      <c r="B460" s="71">
        <v>182.44</v>
      </c>
      <c r="C460" s="72"/>
      <c r="D460" s="73" t="s">
        <v>1124</v>
      </c>
      <c r="E460" s="74"/>
      <c r="F460" s="74"/>
      <c r="G460" s="75" t="s">
        <v>379</v>
      </c>
      <c r="H460" s="76" t="s">
        <v>1148</v>
      </c>
      <c r="I460" s="77" t="s">
        <v>28</v>
      </c>
      <c r="J460" s="78" t="s">
        <v>1149</v>
      </c>
      <c r="K460" s="79" t="s">
        <v>409</v>
      </c>
      <c r="L460" s="80"/>
      <c r="M460" s="81">
        <v>1.2</v>
      </c>
      <c r="N460" s="82">
        <v>16</v>
      </c>
      <c r="O460" s="83">
        <v>14</v>
      </c>
      <c r="P460" s="90"/>
      <c r="Q460" s="492">
        <v>273.66000000000003</v>
      </c>
      <c r="R460" s="83">
        <v>4</v>
      </c>
      <c r="S460" s="113"/>
      <c r="T460" s="87">
        <f t="shared" si="24"/>
        <v>0</v>
      </c>
      <c r="U460" s="88" t="s">
        <v>36</v>
      </c>
      <c r="V460" s="25" t="s">
        <v>32</v>
      </c>
    </row>
    <row r="461" spans="1:22" ht="78" customHeight="1" outlineLevel="1" x14ac:dyDescent="0.2">
      <c r="A461" s="71" t="str">
        <f t="shared" si="22"/>
        <v>Бочонок Творогстарина</v>
      </c>
      <c r="B461" s="71">
        <v>182.44</v>
      </c>
      <c r="C461" s="72"/>
      <c r="D461" s="73" t="s">
        <v>1124</v>
      </c>
      <c r="E461" s="74"/>
      <c r="F461" s="74"/>
      <c r="G461" s="75" t="s">
        <v>379</v>
      </c>
      <c r="H461" s="76" t="s">
        <v>1150</v>
      </c>
      <c r="I461" s="77" t="s">
        <v>28</v>
      </c>
      <c r="J461" s="78" t="s">
        <v>1151</v>
      </c>
      <c r="K461" s="79" t="s">
        <v>385</v>
      </c>
      <c r="L461" s="80"/>
      <c r="M461" s="81">
        <v>1.2</v>
      </c>
      <c r="N461" s="82">
        <v>16</v>
      </c>
      <c r="O461" s="83">
        <v>14</v>
      </c>
      <c r="P461" s="90"/>
      <c r="Q461" s="492">
        <v>273.66000000000003</v>
      </c>
      <c r="R461" s="83">
        <v>4</v>
      </c>
      <c r="S461" s="113"/>
      <c r="T461" s="87">
        <f t="shared" si="24"/>
        <v>0</v>
      </c>
      <c r="U461" s="88" t="s">
        <v>36</v>
      </c>
      <c r="V461" s="25" t="s">
        <v>32</v>
      </c>
    </row>
    <row r="462" spans="1:22" ht="78" customHeight="1" outlineLevel="1" x14ac:dyDescent="0.2">
      <c r="A462" s="71" t="str">
        <f t="shared" si="22"/>
        <v>Блинница Русскаястарина</v>
      </c>
      <c r="B462" s="71">
        <v>493.85</v>
      </c>
      <c r="C462" s="72"/>
      <c r="D462" s="73" t="s">
        <v>1124</v>
      </c>
      <c r="E462" s="74"/>
      <c r="F462" s="74"/>
      <c r="G462" s="75" t="s">
        <v>581</v>
      </c>
      <c r="H462" s="76" t="s">
        <v>1152</v>
      </c>
      <c r="I462" s="77" t="s">
        <v>28</v>
      </c>
      <c r="J462" s="78" t="s">
        <v>1153</v>
      </c>
      <c r="K462" s="79" t="s">
        <v>584</v>
      </c>
      <c r="L462" s="80"/>
      <c r="M462" s="81">
        <v>2.5</v>
      </c>
      <c r="N462" s="82">
        <v>15</v>
      </c>
      <c r="O462" s="83">
        <v>26</v>
      </c>
      <c r="P462" s="90"/>
      <c r="Q462" s="492">
        <v>740.77499999999998</v>
      </c>
      <c r="R462" s="83">
        <v>3</v>
      </c>
      <c r="S462" s="113"/>
      <c r="T462" s="87">
        <f>S462*Q462</f>
        <v>0</v>
      </c>
      <c r="U462" s="88" t="s">
        <v>43</v>
      </c>
      <c r="V462" s="25" t="s">
        <v>32</v>
      </c>
    </row>
    <row r="463" spans="1:22" ht="78" customHeight="1" outlineLevel="1" x14ac:dyDescent="0.2">
      <c r="A463" s="71" t="str">
        <f>CONCATENATE(K463,D463)</f>
        <v>Маслёнка Русскаястарина</v>
      </c>
      <c r="B463" s="71">
        <v>225</v>
      </c>
      <c r="C463" s="72"/>
      <c r="D463" s="73" t="s">
        <v>1124</v>
      </c>
      <c r="E463" s="74"/>
      <c r="F463" s="74"/>
      <c r="G463" s="75" t="s">
        <v>609</v>
      </c>
      <c r="H463" s="76" t="s">
        <v>1154</v>
      </c>
      <c r="I463" s="77" t="s">
        <v>28</v>
      </c>
      <c r="J463" s="78" t="s">
        <v>1155</v>
      </c>
      <c r="K463" s="79" t="s">
        <v>612</v>
      </c>
      <c r="L463" s="80"/>
      <c r="M463" s="81"/>
      <c r="N463" s="82">
        <v>8</v>
      </c>
      <c r="O463" s="83" t="s">
        <v>614</v>
      </c>
      <c r="P463" s="90"/>
      <c r="Q463" s="492">
        <v>337.5</v>
      </c>
      <c r="R463" s="83">
        <v>6</v>
      </c>
      <c r="S463" s="113"/>
      <c r="T463" s="87">
        <f>S463*Q463</f>
        <v>0</v>
      </c>
      <c r="U463" s="88" t="s">
        <v>36</v>
      </c>
      <c r="V463" s="25"/>
    </row>
    <row r="464" spans="1:22" ht="78" customHeight="1" outlineLevel="1" x14ac:dyDescent="0.2">
      <c r="A464" s="71" t="str">
        <f t="shared" si="22"/>
        <v>Набор для напитков Княжескийстарина</v>
      </c>
      <c r="B464" s="71">
        <v>1599.97</v>
      </c>
      <c r="C464" s="72"/>
      <c r="D464" s="73" t="s">
        <v>1124</v>
      </c>
      <c r="E464" s="93" t="s">
        <v>111</v>
      </c>
      <c r="F464" s="74"/>
      <c r="G464" s="75" t="s">
        <v>223</v>
      </c>
      <c r="H464" s="76" t="s">
        <v>1156</v>
      </c>
      <c r="I464" s="77" t="s">
        <v>28</v>
      </c>
      <c r="J464" s="78" t="s">
        <v>1157</v>
      </c>
      <c r="K464" s="79" t="s">
        <v>631</v>
      </c>
      <c r="L464" s="80"/>
      <c r="M464" s="81"/>
      <c r="N464" s="82"/>
      <c r="O464" s="83"/>
      <c r="P464" s="90" t="s">
        <v>227</v>
      </c>
      <c r="Q464" s="492">
        <v>2399.9549999999999</v>
      </c>
      <c r="R464" s="83">
        <v>1</v>
      </c>
      <c r="S464" s="113"/>
      <c r="T464" s="87">
        <f t="shared" si="24"/>
        <v>0</v>
      </c>
      <c r="U464" s="88" t="s">
        <v>76</v>
      </c>
      <c r="V464" s="25"/>
    </row>
    <row r="465" spans="1:22" ht="78" customHeight="1" outlineLevel="1" x14ac:dyDescent="0.2">
      <c r="A465" s="71" t="str">
        <f t="shared" si="22"/>
        <v>Бокал барный №1старина</v>
      </c>
      <c r="B465" s="71">
        <v>128.34</v>
      </c>
      <c r="C465" s="72"/>
      <c r="D465" s="73" t="s">
        <v>1124</v>
      </c>
      <c r="E465" s="74"/>
      <c r="F465" s="74"/>
      <c r="G465" s="75" t="s">
        <v>205</v>
      </c>
      <c r="H465" s="76" t="s">
        <v>1158</v>
      </c>
      <c r="I465" s="77" t="s">
        <v>28</v>
      </c>
      <c r="J465" s="78" t="s">
        <v>1159</v>
      </c>
      <c r="K465" s="79" t="s">
        <v>656</v>
      </c>
      <c r="L465" s="80"/>
      <c r="M465" s="81">
        <v>0.2</v>
      </c>
      <c r="N465" s="82">
        <v>13</v>
      </c>
      <c r="O465" s="83">
        <v>8.5</v>
      </c>
      <c r="P465" s="90"/>
      <c r="Q465" s="492">
        <v>192.51</v>
      </c>
      <c r="R465" s="83">
        <v>10</v>
      </c>
      <c r="S465" s="113"/>
      <c r="T465" s="87">
        <f t="shared" si="24"/>
        <v>0</v>
      </c>
      <c r="U465" s="88" t="s">
        <v>31</v>
      </c>
      <c r="V465" s="25"/>
    </row>
    <row r="466" spans="1:22" ht="78" customHeight="1" outlineLevel="1" x14ac:dyDescent="0.2">
      <c r="A466" s="71" t="str">
        <f t="shared" si="22"/>
        <v>Бокал барный №2старина</v>
      </c>
      <c r="B466" s="71">
        <v>114.78</v>
      </c>
      <c r="C466" s="72"/>
      <c r="D466" s="73" t="s">
        <v>1124</v>
      </c>
      <c r="E466" s="74"/>
      <c r="F466" s="74"/>
      <c r="G466" s="75" t="s">
        <v>205</v>
      </c>
      <c r="H466" s="76" t="s">
        <v>1160</v>
      </c>
      <c r="I466" s="77" t="s">
        <v>28</v>
      </c>
      <c r="J466" s="78" t="s">
        <v>1161</v>
      </c>
      <c r="K466" s="79" t="s">
        <v>857</v>
      </c>
      <c r="L466" s="80"/>
      <c r="M466" s="81">
        <v>0.15</v>
      </c>
      <c r="N466" s="82">
        <v>10.5</v>
      </c>
      <c r="O466" s="83">
        <v>8</v>
      </c>
      <c r="P466" s="90"/>
      <c r="Q466" s="492">
        <v>172.17</v>
      </c>
      <c r="R466" s="83">
        <v>16</v>
      </c>
      <c r="S466" s="113"/>
      <c r="T466" s="87">
        <f t="shared" si="24"/>
        <v>0</v>
      </c>
      <c r="U466" s="88" t="s">
        <v>36</v>
      </c>
      <c r="V466" s="25"/>
    </row>
    <row r="467" spans="1:22" ht="78" customHeight="1" outlineLevel="1" x14ac:dyDescent="0.2">
      <c r="A467" s="71" t="str">
        <f t="shared" si="22"/>
        <v>Бокал барный №3старина</v>
      </c>
      <c r="B467" s="71">
        <v>103.6</v>
      </c>
      <c r="C467" s="72"/>
      <c r="D467" s="73" t="s">
        <v>1124</v>
      </c>
      <c r="E467" s="74"/>
      <c r="F467" s="74"/>
      <c r="G467" s="75" t="s">
        <v>205</v>
      </c>
      <c r="H467" s="76" t="s">
        <v>1162</v>
      </c>
      <c r="I467" s="77" t="s">
        <v>28</v>
      </c>
      <c r="J467" s="78" t="s">
        <v>1163</v>
      </c>
      <c r="K467" s="79" t="s">
        <v>860</v>
      </c>
      <c r="L467" s="80"/>
      <c r="M467" s="81">
        <v>0.1</v>
      </c>
      <c r="N467" s="82">
        <v>8.5</v>
      </c>
      <c r="O467" s="83">
        <v>7</v>
      </c>
      <c r="P467" s="90"/>
      <c r="Q467" s="492">
        <v>155.4</v>
      </c>
      <c r="R467" s="83">
        <v>16</v>
      </c>
      <c r="S467" s="113"/>
      <c r="T467" s="87">
        <f t="shared" si="24"/>
        <v>0</v>
      </c>
      <c r="U467" s="88" t="s">
        <v>36</v>
      </c>
      <c r="V467" s="25"/>
    </row>
    <row r="468" spans="1:22" ht="78" customHeight="1" outlineLevel="1" x14ac:dyDescent="0.2">
      <c r="A468" s="71" t="str">
        <f t="shared" si="22"/>
        <v>Графин для напитков Княжескийстарина</v>
      </c>
      <c r="B468" s="71">
        <v>330</v>
      </c>
      <c r="C468" s="72"/>
      <c r="D468" s="73" t="s">
        <v>1124</v>
      </c>
      <c r="E468" s="74"/>
      <c r="F468" s="74"/>
      <c r="G468" s="75" t="s">
        <v>551</v>
      </c>
      <c r="H468" s="76" t="s">
        <v>1164</v>
      </c>
      <c r="I468" s="77" t="s">
        <v>28</v>
      </c>
      <c r="J468" s="78" t="s">
        <v>1165</v>
      </c>
      <c r="K468" s="79" t="s">
        <v>659</v>
      </c>
      <c r="L468" s="80"/>
      <c r="M468" s="81">
        <v>2.4</v>
      </c>
      <c r="N468" s="82">
        <v>26</v>
      </c>
      <c r="O468" s="83">
        <v>18</v>
      </c>
      <c r="P468" s="90"/>
      <c r="Q468" s="492">
        <v>495</v>
      </c>
      <c r="R468" s="83">
        <v>4</v>
      </c>
      <c r="S468" s="113"/>
      <c r="T468" s="87">
        <f t="shared" si="24"/>
        <v>0</v>
      </c>
      <c r="U468" s="88" t="s">
        <v>76</v>
      </c>
      <c r="V468" s="25"/>
    </row>
    <row r="469" spans="1:22" ht="78" customHeight="1" outlineLevel="1" x14ac:dyDescent="0.2">
      <c r="A469" s="71" t="str">
        <f t="shared" si="22"/>
        <v>Кокотница №1старина</v>
      </c>
      <c r="B469" s="71">
        <v>69.34</v>
      </c>
      <c r="C469" s="72"/>
      <c r="D469" s="73" t="s">
        <v>1124</v>
      </c>
      <c r="E469" s="74"/>
      <c r="F469" s="74"/>
      <c r="G469" s="75" t="s">
        <v>646</v>
      </c>
      <c r="H469" s="76" t="s">
        <v>1166</v>
      </c>
      <c r="I469" s="77" t="s">
        <v>28</v>
      </c>
      <c r="J469" s="78" t="s">
        <v>1167</v>
      </c>
      <c r="K469" s="79" t="s">
        <v>1168</v>
      </c>
      <c r="L469" s="80"/>
      <c r="M469" s="81">
        <v>0.18</v>
      </c>
      <c r="N469" s="82">
        <v>5</v>
      </c>
      <c r="O469" s="83">
        <v>9</v>
      </c>
      <c r="P469" s="90"/>
      <c r="Q469" s="492">
        <v>104.01</v>
      </c>
      <c r="R469" s="83">
        <v>27</v>
      </c>
      <c r="S469" s="113"/>
      <c r="T469" s="87">
        <f t="shared" si="24"/>
        <v>0</v>
      </c>
      <c r="U469" s="88" t="s">
        <v>36</v>
      </c>
      <c r="V469" s="25" t="s">
        <v>32</v>
      </c>
    </row>
    <row r="470" spans="1:22" ht="78" customHeight="1" outlineLevel="1" x14ac:dyDescent="0.2">
      <c r="A470" s="71" t="str">
        <f t="shared" si="22"/>
        <v>Горшочек Малюткастарина</v>
      </c>
      <c r="B470" s="71">
        <v>68.06</v>
      </c>
      <c r="C470" s="89"/>
      <c r="D470" s="73" t="s">
        <v>1124</v>
      </c>
      <c r="E470" s="74"/>
      <c r="F470" s="74"/>
      <c r="G470" s="75" t="s">
        <v>410</v>
      </c>
      <c r="H470" s="76" t="s">
        <v>1169</v>
      </c>
      <c r="I470" s="77" t="s">
        <v>28</v>
      </c>
      <c r="J470" s="78" t="s">
        <v>1170</v>
      </c>
      <c r="K470" s="79" t="s">
        <v>416</v>
      </c>
      <c r="L470" s="80"/>
      <c r="M470" s="81">
        <v>0.2</v>
      </c>
      <c r="N470" s="82">
        <v>10</v>
      </c>
      <c r="O470" s="83">
        <v>9.5</v>
      </c>
      <c r="P470" s="90"/>
      <c r="Q470" s="492">
        <v>102.09</v>
      </c>
      <c r="R470" s="83">
        <v>12</v>
      </c>
      <c r="S470" s="113"/>
      <c r="T470" s="87">
        <f>S470*Q470</f>
        <v>0</v>
      </c>
      <c r="U470" s="88" t="s">
        <v>31</v>
      </c>
      <c r="V470" s="25" t="s">
        <v>32</v>
      </c>
    </row>
    <row r="471" spans="1:22" ht="78" customHeight="1" outlineLevel="1" x14ac:dyDescent="0.2">
      <c r="A471" s="71" t="str">
        <f t="shared" si="22"/>
        <v>Горшок для жаркого №5 с ручкамистарина</v>
      </c>
      <c r="B471" s="71">
        <v>81.66</v>
      </c>
      <c r="C471" s="72"/>
      <c r="D471" s="73" t="s">
        <v>1124</v>
      </c>
      <c r="E471" s="74"/>
      <c r="F471" s="74"/>
      <c r="G471" s="75" t="s">
        <v>410</v>
      </c>
      <c r="H471" s="76" t="s">
        <v>1171</v>
      </c>
      <c r="I471" s="77" t="s">
        <v>28</v>
      </c>
      <c r="J471" s="78" t="s">
        <v>1172</v>
      </c>
      <c r="K471" s="79" t="s">
        <v>443</v>
      </c>
      <c r="L471" s="80"/>
      <c r="M471" s="81">
        <v>0.5</v>
      </c>
      <c r="N471" s="82">
        <v>10</v>
      </c>
      <c r="O471" s="83">
        <v>10.5</v>
      </c>
      <c r="P471" s="90"/>
      <c r="Q471" s="492">
        <v>122.49</v>
      </c>
      <c r="R471" s="83">
        <v>18</v>
      </c>
      <c r="S471" s="113"/>
      <c r="T471" s="87">
        <f t="shared" si="24"/>
        <v>0</v>
      </c>
      <c r="U471" s="88" t="s">
        <v>76</v>
      </c>
      <c r="V471" s="25" t="s">
        <v>32</v>
      </c>
    </row>
    <row r="472" spans="1:22" ht="78" customHeight="1" outlineLevel="1" x14ac:dyDescent="0.2">
      <c r="A472" s="71" t="str">
        <f t="shared" si="22"/>
        <v>Горшок для жаркого Лакомкастарина</v>
      </c>
      <c r="B472" s="71">
        <v>100.98</v>
      </c>
      <c r="C472" s="72"/>
      <c r="D472" s="73" t="s">
        <v>1124</v>
      </c>
      <c r="E472" s="74"/>
      <c r="F472" s="74"/>
      <c r="G472" s="75" t="s">
        <v>410</v>
      </c>
      <c r="H472" s="76" t="s">
        <v>1173</v>
      </c>
      <c r="I472" s="77" t="s">
        <v>28</v>
      </c>
      <c r="J472" s="78" t="s">
        <v>1174</v>
      </c>
      <c r="K472" s="79" t="s">
        <v>449</v>
      </c>
      <c r="L472" s="80"/>
      <c r="M472" s="81">
        <v>0.5</v>
      </c>
      <c r="N472" s="82">
        <v>9.5</v>
      </c>
      <c r="O472" s="83">
        <v>13</v>
      </c>
      <c r="P472" s="90"/>
      <c r="Q472" s="492">
        <v>151.47</v>
      </c>
      <c r="R472" s="83">
        <v>24</v>
      </c>
      <c r="S472" s="113"/>
      <c r="T472" s="87">
        <f t="shared" si="24"/>
        <v>0</v>
      </c>
      <c r="U472" s="88" t="s">
        <v>76</v>
      </c>
      <c r="V472" s="25" t="s">
        <v>32</v>
      </c>
    </row>
    <row r="473" spans="1:22" ht="78" customHeight="1" outlineLevel="1" x14ac:dyDescent="0.2">
      <c r="A473" s="71" t="str">
        <f t="shared" si="22"/>
        <v>Горшок для жаркого №1старина</v>
      </c>
      <c r="B473" s="71">
        <v>100.98</v>
      </c>
      <c r="C473" s="72"/>
      <c r="D473" s="73" t="s">
        <v>1124</v>
      </c>
      <c r="E473" s="74"/>
      <c r="F473" s="74"/>
      <c r="G473" s="75" t="s">
        <v>410</v>
      </c>
      <c r="H473" s="76" t="s">
        <v>1175</v>
      </c>
      <c r="I473" s="77" t="s">
        <v>28</v>
      </c>
      <c r="J473" s="78" t="s">
        <v>1176</v>
      </c>
      <c r="K473" s="79" t="s">
        <v>455</v>
      </c>
      <c r="L473" s="80"/>
      <c r="M473" s="81">
        <v>0.55000000000000004</v>
      </c>
      <c r="N473" s="82">
        <v>11</v>
      </c>
      <c r="O473" s="83">
        <v>11.5</v>
      </c>
      <c r="P473" s="90"/>
      <c r="Q473" s="492">
        <v>151.47</v>
      </c>
      <c r="R473" s="83">
        <v>18</v>
      </c>
      <c r="S473" s="113"/>
      <c r="T473" s="87">
        <f t="shared" si="24"/>
        <v>0</v>
      </c>
      <c r="U473" s="88" t="s">
        <v>76</v>
      </c>
      <c r="V473" s="25" t="s">
        <v>32</v>
      </c>
    </row>
    <row r="474" spans="1:22" ht="78" customHeight="1" outlineLevel="1" x14ac:dyDescent="0.2">
      <c r="A474" s="71" t="str">
        <f t="shared" si="22"/>
        <v>Горшок для жаркого №6старина</v>
      </c>
      <c r="B474" s="71">
        <v>97.65</v>
      </c>
      <c r="C474" s="72"/>
      <c r="D474" s="73" t="s">
        <v>1124</v>
      </c>
      <c r="E474" s="74"/>
      <c r="F474" s="74"/>
      <c r="G474" s="75" t="s">
        <v>410</v>
      </c>
      <c r="H474" s="76" t="s">
        <v>1177</v>
      </c>
      <c r="I474" s="77" t="s">
        <v>28</v>
      </c>
      <c r="J474" s="78" t="s">
        <v>1178</v>
      </c>
      <c r="K474" s="79" t="s">
        <v>470</v>
      </c>
      <c r="L474" s="80"/>
      <c r="M474" s="81">
        <v>0.65</v>
      </c>
      <c r="N474" s="82">
        <v>12</v>
      </c>
      <c r="O474" s="83">
        <v>12</v>
      </c>
      <c r="P474" s="90"/>
      <c r="Q474" s="492">
        <v>146.47499999999999</v>
      </c>
      <c r="R474" s="83">
        <v>18</v>
      </c>
      <c r="S474" s="113"/>
      <c r="T474" s="87">
        <f t="shared" si="24"/>
        <v>0</v>
      </c>
      <c r="U474" s="88" t="s">
        <v>76</v>
      </c>
      <c r="V474" s="25" t="s">
        <v>32</v>
      </c>
    </row>
    <row r="475" spans="1:22" ht="78" customHeight="1" outlineLevel="1" x14ac:dyDescent="0.2">
      <c r="A475" s="71" t="str">
        <f t="shared" si="22"/>
        <v>Горшок для жаркого Русскийстарина</v>
      </c>
      <c r="B475" s="71">
        <v>126.03</v>
      </c>
      <c r="C475" s="72"/>
      <c r="D475" s="73" t="s">
        <v>1124</v>
      </c>
      <c r="E475" s="74"/>
      <c r="F475" s="74"/>
      <c r="G475" s="75" t="s">
        <v>410</v>
      </c>
      <c r="H475" s="76" t="s">
        <v>1179</v>
      </c>
      <c r="I475" s="77" t="s">
        <v>28</v>
      </c>
      <c r="J475" s="78" t="s">
        <v>1180</v>
      </c>
      <c r="K475" s="79" t="s">
        <v>476</v>
      </c>
      <c r="L475" s="80"/>
      <c r="M475" s="81">
        <v>0.95</v>
      </c>
      <c r="N475" s="82">
        <v>14</v>
      </c>
      <c r="O475" s="83">
        <v>15</v>
      </c>
      <c r="P475" s="90"/>
      <c r="Q475" s="492">
        <v>189.04499999999999</v>
      </c>
      <c r="R475" s="83">
        <v>8</v>
      </c>
      <c r="S475" s="113"/>
      <c r="T475" s="87">
        <f>S475*Q475</f>
        <v>0</v>
      </c>
      <c r="U475" s="88" t="s">
        <v>76</v>
      </c>
      <c r="V475" s="25" t="s">
        <v>32</v>
      </c>
    </row>
    <row r="476" spans="1:22" ht="78" customHeight="1" outlineLevel="1" x14ac:dyDescent="0.2">
      <c r="A476" s="71" t="str">
        <f t="shared" si="22"/>
        <v>Горшок для жаркого №10старина</v>
      </c>
      <c r="B476" s="71">
        <v>188.74</v>
      </c>
      <c r="C476" s="72"/>
      <c r="D476" s="73" t="s">
        <v>1124</v>
      </c>
      <c r="E476" s="74"/>
      <c r="F476" s="74"/>
      <c r="G476" s="75" t="s">
        <v>410</v>
      </c>
      <c r="H476" s="76" t="s">
        <v>1181</v>
      </c>
      <c r="I476" s="77" t="s">
        <v>28</v>
      </c>
      <c r="J476" s="78" t="s">
        <v>1182</v>
      </c>
      <c r="K476" s="79" t="s">
        <v>479</v>
      </c>
      <c r="L476" s="80"/>
      <c r="M476" s="81">
        <v>1.3</v>
      </c>
      <c r="N476" s="82">
        <v>12</v>
      </c>
      <c r="O476" s="83">
        <v>16</v>
      </c>
      <c r="P476" s="90"/>
      <c r="Q476" s="492">
        <v>283.11</v>
      </c>
      <c r="R476" s="83">
        <v>8</v>
      </c>
      <c r="S476" s="113"/>
      <c r="T476" s="87">
        <f t="shared" si="24"/>
        <v>0</v>
      </c>
      <c r="U476" s="88" t="s">
        <v>76</v>
      </c>
      <c r="V476" s="25" t="s">
        <v>32</v>
      </c>
    </row>
    <row r="477" spans="1:22" ht="78" customHeight="1" outlineLevel="1" x14ac:dyDescent="0.2">
      <c r="A477" s="71" t="str">
        <f t="shared" si="22"/>
        <v>Горшок для запеканиястарина</v>
      </c>
      <c r="B477" s="71">
        <v>117.45</v>
      </c>
      <c r="C477" s="72"/>
      <c r="D477" s="73" t="s">
        <v>1124</v>
      </c>
      <c r="E477" s="74"/>
      <c r="F477" s="74"/>
      <c r="G477" s="75" t="s">
        <v>410</v>
      </c>
      <c r="H477" s="76" t="s">
        <v>1183</v>
      </c>
      <c r="I477" s="77" t="s">
        <v>28</v>
      </c>
      <c r="J477" s="78" t="s">
        <v>1184</v>
      </c>
      <c r="K477" s="79" t="s">
        <v>473</v>
      </c>
      <c r="L477" s="80"/>
      <c r="M477" s="81">
        <v>0.7</v>
      </c>
      <c r="N477" s="82">
        <v>9</v>
      </c>
      <c r="O477" s="83">
        <v>15</v>
      </c>
      <c r="P477" s="90"/>
      <c r="Q477" s="492">
        <v>176.17500000000001</v>
      </c>
      <c r="R477" s="83">
        <v>12</v>
      </c>
      <c r="S477" s="113"/>
      <c r="T477" s="87">
        <f t="shared" si="24"/>
        <v>0</v>
      </c>
      <c r="U477" s="88" t="s">
        <v>76</v>
      </c>
      <c r="V477" s="25" t="s">
        <v>32</v>
      </c>
    </row>
    <row r="478" spans="1:22" ht="78" customHeight="1" outlineLevel="1" x14ac:dyDescent="0.2">
      <c r="A478" s="71" t="str">
        <f>CONCATENATE(K478,D478)</f>
        <v>Набор Подарочный-5 (с/р)старина</v>
      </c>
      <c r="B478" s="71">
        <v>491.13</v>
      </c>
      <c r="C478" s="72"/>
      <c r="D478" s="73" t="s">
        <v>1124</v>
      </c>
      <c r="E478" s="93" t="s">
        <v>111</v>
      </c>
      <c r="F478" s="74"/>
      <c r="G478" s="75" t="s">
        <v>480</v>
      </c>
      <c r="H478" s="76" t="s">
        <v>1185</v>
      </c>
      <c r="I478" s="77" t="s">
        <v>28</v>
      </c>
      <c r="J478" s="78" t="s">
        <v>1186</v>
      </c>
      <c r="K478" s="79" t="s">
        <v>490</v>
      </c>
      <c r="L478" s="80"/>
      <c r="M478" s="81" t="s">
        <v>491</v>
      </c>
      <c r="N478" s="82">
        <v>23</v>
      </c>
      <c r="O478" s="83" t="s">
        <v>492</v>
      </c>
      <c r="P478" s="90" t="s">
        <v>493</v>
      </c>
      <c r="Q478" s="492">
        <v>736.69500000000005</v>
      </c>
      <c r="R478" s="83">
        <v>4</v>
      </c>
      <c r="S478" s="113"/>
      <c r="T478" s="87">
        <f>S478*Q478</f>
        <v>0</v>
      </c>
      <c r="U478" s="88" t="s">
        <v>76</v>
      </c>
      <c r="V478" s="25" t="s">
        <v>32</v>
      </c>
    </row>
    <row r="479" spans="1:22" ht="78" customHeight="1" outlineLevel="1" x14ac:dyDescent="0.2">
      <c r="A479" s="71" t="str">
        <f>CONCATENATE(K479,D479)</f>
        <v>Набор Подарочный-1старина</v>
      </c>
      <c r="B479" s="71">
        <v>583.41999999999996</v>
      </c>
      <c r="C479" s="72"/>
      <c r="D479" s="73" t="s">
        <v>1124</v>
      </c>
      <c r="E479" s="93" t="s">
        <v>111</v>
      </c>
      <c r="F479" s="74"/>
      <c r="G479" s="75" t="s">
        <v>480</v>
      </c>
      <c r="H479" s="76" t="s">
        <v>1187</v>
      </c>
      <c r="I479" s="77" t="s">
        <v>28</v>
      </c>
      <c r="J479" s="78" t="s">
        <v>1188</v>
      </c>
      <c r="K479" s="79" t="s">
        <v>496</v>
      </c>
      <c r="L479" s="80"/>
      <c r="M479" s="81" t="s">
        <v>491</v>
      </c>
      <c r="N479" s="82">
        <v>23</v>
      </c>
      <c r="O479" s="83" t="s">
        <v>492</v>
      </c>
      <c r="P479" s="90" t="s">
        <v>497</v>
      </c>
      <c r="Q479" s="492">
        <v>875.13</v>
      </c>
      <c r="R479" s="83">
        <v>4</v>
      </c>
      <c r="S479" s="113"/>
      <c r="T479" s="87">
        <f>S479*Q479</f>
        <v>0</v>
      </c>
      <c r="U479" s="88" t="s">
        <v>76</v>
      </c>
      <c r="V479" s="25" t="s">
        <v>32</v>
      </c>
    </row>
    <row r="480" spans="1:22" ht="78" customHeight="1" outlineLevel="1" x14ac:dyDescent="0.2">
      <c r="A480" s="71" t="str">
        <f>CONCATENATE(K480,D480)</f>
        <v>Пельменницастарина</v>
      </c>
      <c r="B480" s="71">
        <v>321</v>
      </c>
      <c r="C480" s="72"/>
      <c r="D480" s="73" t="s">
        <v>1124</v>
      </c>
      <c r="E480" s="74"/>
      <c r="F480" s="74"/>
      <c r="G480" s="75" t="s">
        <v>287</v>
      </c>
      <c r="H480" s="76" t="s">
        <v>1189</v>
      </c>
      <c r="I480" s="77" t="s">
        <v>28</v>
      </c>
      <c r="J480" s="78" t="s">
        <v>1190</v>
      </c>
      <c r="K480" s="79" t="s">
        <v>290</v>
      </c>
      <c r="L480" s="80"/>
      <c r="M480" s="81">
        <v>2</v>
      </c>
      <c r="N480" s="82">
        <v>12</v>
      </c>
      <c r="O480" s="83">
        <v>19</v>
      </c>
      <c r="P480" s="90"/>
      <c r="Q480" s="492">
        <v>481.5</v>
      </c>
      <c r="R480" s="83">
        <v>2</v>
      </c>
      <c r="S480" s="113"/>
      <c r="T480" s="87">
        <f>S480*Q480</f>
        <v>0</v>
      </c>
      <c r="U480" s="88" t="s">
        <v>31</v>
      </c>
      <c r="V480" s="25" t="s">
        <v>32</v>
      </c>
    </row>
    <row r="481" spans="1:22" ht="78" customHeight="1" outlineLevel="1" x14ac:dyDescent="0.2">
      <c r="A481" s="71" t="str">
        <f>CONCATENATE(K481,D481)</f>
        <v>Миска Русская средняястарина</v>
      </c>
      <c r="B481" s="71">
        <v>96.16</v>
      </c>
      <c r="C481" s="72"/>
      <c r="D481" s="73" t="s">
        <v>1124</v>
      </c>
      <c r="E481" s="74"/>
      <c r="F481" s="74"/>
      <c r="G481" s="75" t="s">
        <v>26</v>
      </c>
      <c r="H481" s="76" t="s">
        <v>1191</v>
      </c>
      <c r="I481" s="77" t="s">
        <v>28</v>
      </c>
      <c r="J481" s="78" t="s">
        <v>1192</v>
      </c>
      <c r="K481" s="79" t="s">
        <v>42</v>
      </c>
      <c r="L481" s="80"/>
      <c r="M481" s="81">
        <v>0.8</v>
      </c>
      <c r="N481" s="82">
        <v>7</v>
      </c>
      <c r="O481" s="83">
        <v>17.5</v>
      </c>
      <c r="P481" s="90"/>
      <c r="Q481" s="492">
        <v>144.24</v>
      </c>
      <c r="R481" s="83">
        <v>12</v>
      </c>
      <c r="S481" s="113"/>
      <c r="T481" s="87">
        <f>S481*Q481</f>
        <v>0</v>
      </c>
      <c r="U481" s="88" t="s">
        <v>43</v>
      </c>
      <c r="V481" s="25" t="s">
        <v>32</v>
      </c>
    </row>
    <row r="482" spans="1:22" ht="78" customHeight="1" outlineLevel="1" x14ac:dyDescent="0.2">
      <c r="A482" s="71" t="str">
        <f>CONCATENATE(K482,D482)</f>
        <v>Миска Русская малаястарина</v>
      </c>
      <c r="B482" s="71">
        <v>66</v>
      </c>
      <c r="C482" s="72"/>
      <c r="D482" s="73" t="s">
        <v>1124</v>
      </c>
      <c r="E482" s="74"/>
      <c r="F482" s="74"/>
      <c r="G482" s="75" t="s">
        <v>26</v>
      </c>
      <c r="H482" s="76" t="s">
        <v>1193</v>
      </c>
      <c r="I482" s="77" t="s">
        <v>28</v>
      </c>
      <c r="J482" s="78" t="s">
        <v>1194</v>
      </c>
      <c r="K482" s="79" t="s">
        <v>46</v>
      </c>
      <c r="L482" s="80"/>
      <c r="M482" s="81">
        <v>0.5</v>
      </c>
      <c r="N482" s="82">
        <v>6</v>
      </c>
      <c r="O482" s="83">
        <v>15.5</v>
      </c>
      <c r="P482" s="90"/>
      <c r="Q482" s="492">
        <v>99</v>
      </c>
      <c r="R482" s="83">
        <v>12</v>
      </c>
      <c r="S482" s="113"/>
      <c r="T482" s="87">
        <f>S482*Q482</f>
        <v>0</v>
      </c>
      <c r="U482" s="88" t="s">
        <v>36</v>
      </c>
      <c r="V482" s="25" t="s">
        <v>32</v>
      </c>
    </row>
    <row r="483" spans="1:22" ht="78" customHeight="1" outlineLevel="1" x14ac:dyDescent="0.2">
      <c r="A483" s="71" t="str">
        <f t="shared" si="22"/>
        <v>Миска для вторых блюдстарина</v>
      </c>
      <c r="B483" s="71">
        <v>92.35</v>
      </c>
      <c r="C483" s="72"/>
      <c r="D483" s="73" t="s">
        <v>1124</v>
      </c>
      <c r="E483" s="74"/>
      <c r="F483" s="74"/>
      <c r="G483" s="75" t="s">
        <v>26</v>
      </c>
      <c r="H483" s="76" t="s">
        <v>1195</v>
      </c>
      <c r="I483" s="77" t="s">
        <v>28</v>
      </c>
      <c r="J483" s="78" t="s">
        <v>1196</v>
      </c>
      <c r="K483" s="79" t="s">
        <v>39</v>
      </c>
      <c r="L483" s="80"/>
      <c r="M483" s="81"/>
      <c r="N483" s="82">
        <v>4</v>
      </c>
      <c r="O483" s="83">
        <v>18</v>
      </c>
      <c r="P483" s="90"/>
      <c r="Q483" s="492">
        <v>138.52500000000001</v>
      </c>
      <c r="R483" s="83">
        <v>10</v>
      </c>
      <c r="S483" s="113"/>
      <c r="T483" s="87">
        <f t="shared" si="24"/>
        <v>0</v>
      </c>
      <c r="U483" s="88" t="s">
        <v>31</v>
      </c>
      <c r="V483" s="25" t="s">
        <v>32</v>
      </c>
    </row>
    <row r="484" spans="1:22" ht="78" customHeight="1" outlineLevel="1" x14ac:dyDescent="0.2">
      <c r="A484" s="71" t="str">
        <f t="shared" si="22"/>
        <v>Тарелка глубокая Скифская болстарина</v>
      </c>
      <c r="B484" s="71">
        <v>96.95</v>
      </c>
      <c r="C484" s="72"/>
      <c r="D484" s="73" t="s">
        <v>1124</v>
      </c>
      <c r="E484" s="74"/>
      <c r="F484" s="74"/>
      <c r="G484" s="75" t="s">
        <v>26</v>
      </c>
      <c r="H484" s="76" t="s">
        <v>1197</v>
      </c>
      <c r="I484" s="77" t="s">
        <v>28</v>
      </c>
      <c r="J484" s="78" t="s">
        <v>1198</v>
      </c>
      <c r="K484" s="79" t="s">
        <v>53</v>
      </c>
      <c r="L484" s="80"/>
      <c r="M484" s="81">
        <v>0.8</v>
      </c>
      <c r="N484" s="82">
        <v>7</v>
      </c>
      <c r="O484" s="83">
        <v>16</v>
      </c>
      <c r="P484" s="90"/>
      <c r="Q484" s="492">
        <v>145.42500000000001</v>
      </c>
      <c r="R484" s="83">
        <v>8</v>
      </c>
      <c r="S484" s="113"/>
      <c r="T484" s="87">
        <f t="shared" si="24"/>
        <v>0</v>
      </c>
      <c r="U484" s="88" t="s">
        <v>36</v>
      </c>
      <c r="V484" s="25" t="s">
        <v>32</v>
      </c>
    </row>
    <row r="485" spans="1:22" ht="78" customHeight="1" outlineLevel="1" x14ac:dyDescent="0.2">
      <c r="A485" s="71" t="str">
        <f t="shared" si="22"/>
        <v>Тарелка глубокая Скифская средстарина</v>
      </c>
      <c r="B485" s="71">
        <v>83.33</v>
      </c>
      <c r="C485" s="72"/>
      <c r="D485" s="73" t="s">
        <v>1124</v>
      </c>
      <c r="E485" s="74"/>
      <c r="F485" s="74"/>
      <c r="G485" s="75" t="s">
        <v>26</v>
      </c>
      <c r="H485" s="76" t="s">
        <v>1199</v>
      </c>
      <c r="I485" s="77" t="s">
        <v>28</v>
      </c>
      <c r="J485" s="78" t="s">
        <v>1200</v>
      </c>
      <c r="K485" s="79" t="s">
        <v>56</v>
      </c>
      <c r="L485" s="80"/>
      <c r="M485" s="81">
        <v>0.5</v>
      </c>
      <c r="N485" s="82">
        <v>6</v>
      </c>
      <c r="O485" s="83">
        <v>14</v>
      </c>
      <c r="P485" s="90"/>
      <c r="Q485" s="492">
        <v>124.995</v>
      </c>
      <c r="R485" s="83">
        <v>9</v>
      </c>
      <c r="S485" s="113"/>
      <c r="T485" s="87">
        <f t="shared" si="24"/>
        <v>0</v>
      </c>
      <c r="U485" s="88" t="s">
        <v>31</v>
      </c>
      <c r="V485" s="25" t="s">
        <v>32</v>
      </c>
    </row>
    <row r="486" spans="1:22" ht="78" customHeight="1" outlineLevel="1" x14ac:dyDescent="0.2">
      <c r="A486" s="71" t="str">
        <f t="shared" si="22"/>
        <v>Тарелка глубокая Скифская малстарина</v>
      </c>
      <c r="B486" s="71">
        <v>70.7</v>
      </c>
      <c r="C486" s="89"/>
      <c r="D486" s="73" t="s">
        <v>1124</v>
      </c>
      <c r="E486" s="74"/>
      <c r="F486" s="74"/>
      <c r="G486" s="75" t="s">
        <v>26</v>
      </c>
      <c r="H486" s="76" t="s">
        <v>1201</v>
      </c>
      <c r="I486" s="77" t="s">
        <v>28</v>
      </c>
      <c r="J486" s="78" t="s">
        <v>1202</v>
      </c>
      <c r="K486" s="79" t="s">
        <v>59</v>
      </c>
      <c r="L486" s="80"/>
      <c r="M486" s="81">
        <v>0.3</v>
      </c>
      <c r="N486" s="82">
        <v>5</v>
      </c>
      <c r="O486" s="83">
        <v>11</v>
      </c>
      <c r="P486" s="90"/>
      <c r="Q486" s="492">
        <v>106.05</v>
      </c>
      <c r="R486" s="83">
        <v>12</v>
      </c>
      <c r="S486" s="113"/>
      <c r="T486" s="87">
        <f t="shared" si="24"/>
        <v>0</v>
      </c>
      <c r="U486" s="88" t="s">
        <v>31</v>
      </c>
      <c r="V486" s="25" t="s">
        <v>32</v>
      </c>
    </row>
    <row r="487" spans="1:22" ht="78" customHeight="1" outlineLevel="1" x14ac:dyDescent="0.2">
      <c r="A487" s="71" t="str">
        <f t="shared" si="22"/>
        <v>Розетка Скифскаястарина</v>
      </c>
      <c r="B487" s="71">
        <v>49.19</v>
      </c>
      <c r="C487" s="89"/>
      <c r="D487" s="73" t="s">
        <v>1124</v>
      </c>
      <c r="E487" s="74"/>
      <c r="F487" s="74"/>
      <c r="G487" s="75" t="s">
        <v>90</v>
      </c>
      <c r="H487" s="76" t="s">
        <v>1203</v>
      </c>
      <c r="I487" s="77" t="s">
        <v>28</v>
      </c>
      <c r="J487" s="78" t="s">
        <v>1204</v>
      </c>
      <c r="K487" s="79" t="s">
        <v>99</v>
      </c>
      <c r="L487" s="80"/>
      <c r="M487" s="81">
        <v>0.05</v>
      </c>
      <c r="N487" s="82">
        <v>4</v>
      </c>
      <c r="O487" s="83">
        <v>6.5</v>
      </c>
      <c r="P487" s="90"/>
      <c r="Q487" s="492">
        <v>73.784999999999997</v>
      </c>
      <c r="R487" s="83">
        <v>60</v>
      </c>
      <c r="S487" s="113"/>
      <c r="T487" s="87">
        <f t="shared" si="24"/>
        <v>0</v>
      </c>
      <c r="U487" s="88" t="s">
        <v>31</v>
      </c>
      <c r="V487" s="25" t="s">
        <v>32</v>
      </c>
    </row>
    <row r="488" spans="1:22" ht="78" customHeight="1" outlineLevel="1" x14ac:dyDescent="0.2">
      <c r="A488" s="71" t="str">
        <f>CONCATENATE(K488,D488)</f>
        <v>Розеткастарина</v>
      </c>
      <c r="B488" s="71">
        <v>47.84</v>
      </c>
      <c r="C488" s="72"/>
      <c r="D488" s="73" t="s">
        <v>1124</v>
      </c>
      <c r="E488" s="74"/>
      <c r="F488" s="74"/>
      <c r="G488" s="75" t="s">
        <v>90</v>
      </c>
      <c r="H488" s="76" t="s">
        <v>1205</v>
      </c>
      <c r="I488" s="77" t="s">
        <v>28</v>
      </c>
      <c r="J488" s="78" t="s">
        <v>1206</v>
      </c>
      <c r="K488" s="79" t="s">
        <v>102</v>
      </c>
      <c r="L488" s="80"/>
      <c r="M488" s="81">
        <v>0.2</v>
      </c>
      <c r="N488" s="82">
        <v>5</v>
      </c>
      <c r="O488" s="83">
        <v>9</v>
      </c>
      <c r="P488" s="90"/>
      <c r="Q488" s="492">
        <v>71.760000000000005</v>
      </c>
      <c r="R488" s="83">
        <v>30</v>
      </c>
      <c r="S488" s="113"/>
      <c r="T488" s="87">
        <f>S488*Q488</f>
        <v>0</v>
      </c>
      <c r="U488" s="88" t="s">
        <v>31</v>
      </c>
      <c r="V488" s="25" t="s">
        <v>32</v>
      </c>
    </row>
    <row r="489" spans="1:22" ht="78" customHeight="1" outlineLevel="1" x14ac:dyDescent="0.2">
      <c r="A489" s="71" t="str">
        <f>CONCATENATE(K489,D489)</f>
        <v>Пиала Классикастарина</v>
      </c>
      <c r="B489" s="71">
        <v>63.66</v>
      </c>
      <c r="C489" s="72"/>
      <c r="D489" s="73" t="s">
        <v>1124</v>
      </c>
      <c r="E489" s="74"/>
      <c r="F489" s="74"/>
      <c r="G489" s="75" t="s">
        <v>90</v>
      </c>
      <c r="H489" s="76" t="s">
        <v>1207</v>
      </c>
      <c r="I489" s="77" t="s">
        <v>28</v>
      </c>
      <c r="J489" s="78" t="s">
        <v>1208</v>
      </c>
      <c r="K489" s="79" t="s">
        <v>105</v>
      </c>
      <c r="L489" s="80"/>
      <c r="M489" s="81">
        <v>0.25</v>
      </c>
      <c r="N489" s="82">
        <v>5.5</v>
      </c>
      <c r="O489" s="83">
        <v>11</v>
      </c>
      <c r="P489" s="90"/>
      <c r="Q489" s="492">
        <v>95.49</v>
      </c>
      <c r="R489" s="83">
        <v>24</v>
      </c>
      <c r="S489" s="113"/>
      <c r="T489" s="87">
        <f>S489*Q489</f>
        <v>0</v>
      </c>
      <c r="U489" s="88" t="s">
        <v>31</v>
      </c>
      <c r="V489" s="25" t="s">
        <v>32</v>
      </c>
    </row>
    <row r="490" spans="1:22" ht="78" customHeight="1" outlineLevel="1" x14ac:dyDescent="0.2">
      <c r="A490" s="71" t="str">
        <f t="shared" si="22"/>
        <v>Салатник Удачный болстарина</v>
      </c>
      <c r="B490" s="71">
        <v>171.48</v>
      </c>
      <c r="C490" s="89"/>
      <c r="D490" s="73" t="s">
        <v>1124</v>
      </c>
      <c r="E490" s="74"/>
      <c r="F490" s="74"/>
      <c r="G490" s="75" t="s">
        <v>60</v>
      </c>
      <c r="H490" s="76" t="s">
        <v>1209</v>
      </c>
      <c r="I490" s="77" t="s">
        <v>28</v>
      </c>
      <c r="J490" s="78" t="s">
        <v>1210</v>
      </c>
      <c r="K490" s="79" t="s">
        <v>63</v>
      </c>
      <c r="L490" s="80"/>
      <c r="M490" s="81">
        <v>1.8</v>
      </c>
      <c r="N490" s="82">
        <v>9</v>
      </c>
      <c r="O490" s="83">
        <v>22.5</v>
      </c>
      <c r="P490" s="90"/>
      <c r="Q490" s="492">
        <v>257.22000000000003</v>
      </c>
      <c r="R490" s="83">
        <v>8</v>
      </c>
      <c r="S490" s="113"/>
      <c r="T490" s="87">
        <f t="shared" si="24"/>
        <v>0</v>
      </c>
      <c r="U490" s="88" t="s">
        <v>43</v>
      </c>
      <c r="V490" s="25" t="s">
        <v>32</v>
      </c>
    </row>
    <row r="491" spans="1:22" ht="78" customHeight="1" outlineLevel="1" x14ac:dyDescent="0.2">
      <c r="A491" s="71" t="str">
        <f t="shared" si="22"/>
        <v>Салатник Удачный средстарина</v>
      </c>
      <c r="B491" s="71">
        <v>97.56</v>
      </c>
      <c r="C491" s="89"/>
      <c r="D491" s="73" t="s">
        <v>1124</v>
      </c>
      <c r="E491" s="74"/>
      <c r="F491" s="74"/>
      <c r="G491" s="75" t="s">
        <v>60</v>
      </c>
      <c r="H491" s="76" t="s">
        <v>1211</v>
      </c>
      <c r="I491" s="77" t="s">
        <v>28</v>
      </c>
      <c r="J491" s="78" t="s">
        <v>1212</v>
      </c>
      <c r="K491" s="79" t="s">
        <v>66</v>
      </c>
      <c r="L491" s="80"/>
      <c r="M491" s="81">
        <v>1</v>
      </c>
      <c r="N491" s="82">
        <v>7.5</v>
      </c>
      <c r="O491" s="83">
        <v>18</v>
      </c>
      <c r="P491" s="90"/>
      <c r="Q491" s="492">
        <v>146.34</v>
      </c>
      <c r="R491" s="83">
        <v>12</v>
      </c>
      <c r="S491" s="113"/>
      <c r="T491" s="87">
        <f t="shared" si="24"/>
        <v>0</v>
      </c>
      <c r="U491" s="88" t="s">
        <v>43</v>
      </c>
      <c r="V491" s="25" t="s">
        <v>32</v>
      </c>
    </row>
    <row r="492" spans="1:22" ht="78" customHeight="1" outlineLevel="1" x14ac:dyDescent="0.2">
      <c r="A492" s="71" t="str">
        <f t="shared" si="22"/>
        <v>Салатник Удачный малстарина</v>
      </c>
      <c r="B492" s="71">
        <v>72.5</v>
      </c>
      <c r="C492" s="89"/>
      <c r="D492" s="73" t="s">
        <v>1124</v>
      </c>
      <c r="E492" s="74"/>
      <c r="F492" s="74"/>
      <c r="G492" s="75" t="s">
        <v>60</v>
      </c>
      <c r="H492" s="76" t="s">
        <v>1213</v>
      </c>
      <c r="I492" s="77" t="s">
        <v>28</v>
      </c>
      <c r="J492" s="78" t="s">
        <v>1214</v>
      </c>
      <c r="K492" s="79" t="s">
        <v>69</v>
      </c>
      <c r="L492" s="80"/>
      <c r="M492" s="81">
        <v>0.45</v>
      </c>
      <c r="N492" s="82">
        <v>5.5</v>
      </c>
      <c r="O492" s="83">
        <v>13.5</v>
      </c>
      <c r="P492" s="90"/>
      <c r="Q492" s="492">
        <v>108.75</v>
      </c>
      <c r="R492" s="83">
        <v>16</v>
      </c>
      <c r="S492" s="113"/>
      <c r="T492" s="87">
        <f t="shared" si="24"/>
        <v>0</v>
      </c>
      <c r="U492" s="88" t="s">
        <v>36</v>
      </c>
      <c r="V492" s="25" t="s">
        <v>32</v>
      </c>
    </row>
    <row r="493" spans="1:22" ht="78" customHeight="1" outlineLevel="1" x14ac:dyDescent="0.2">
      <c r="A493" s="71" t="str">
        <f t="shared" si="22"/>
        <v>Сахарница Орнаментстарина</v>
      </c>
      <c r="B493" s="71">
        <v>106.21</v>
      </c>
      <c r="C493" s="72"/>
      <c r="D493" s="73" t="s">
        <v>1124</v>
      </c>
      <c r="E493" s="74"/>
      <c r="F493" s="74"/>
      <c r="G493" s="75" t="s">
        <v>257</v>
      </c>
      <c r="H493" s="76" t="s">
        <v>1215</v>
      </c>
      <c r="I493" s="77" t="s">
        <v>28</v>
      </c>
      <c r="J493" s="78" t="s">
        <v>1216</v>
      </c>
      <c r="K493" s="79" t="s">
        <v>260</v>
      </c>
      <c r="L493" s="80"/>
      <c r="M493" s="81">
        <v>0.35</v>
      </c>
      <c r="N493" s="82">
        <v>11</v>
      </c>
      <c r="O493" s="83">
        <v>11</v>
      </c>
      <c r="P493" s="90"/>
      <c r="Q493" s="492">
        <v>159.315</v>
      </c>
      <c r="R493" s="83">
        <v>6</v>
      </c>
      <c r="S493" s="113"/>
      <c r="T493" s="87">
        <f t="shared" si="24"/>
        <v>0</v>
      </c>
      <c r="U493" s="88" t="s">
        <v>31</v>
      </c>
      <c r="V493" s="25"/>
    </row>
    <row r="494" spans="1:22" ht="78" customHeight="1" outlineLevel="1" x14ac:dyDescent="0.2">
      <c r="A494" s="71" t="str">
        <f>CONCATENATE(K494,D494)</f>
        <v>Сливочникстарина</v>
      </c>
      <c r="B494" s="71">
        <v>72.44</v>
      </c>
      <c r="C494" s="72"/>
      <c r="D494" s="73" t="s">
        <v>1124</v>
      </c>
      <c r="E494" s="74"/>
      <c r="F494" s="74"/>
      <c r="G494" s="75" t="s">
        <v>272</v>
      </c>
      <c r="H494" s="76" t="s">
        <v>1217</v>
      </c>
      <c r="I494" s="77" t="s">
        <v>28</v>
      </c>
      <c r="J494" s="78" t="s">
        <v>1218</v>
      </c>
      <c r="K494" s="79" t="s">
        <v>275</v>
      </c>
      <c r="L494" s="80"/>
      <c r="M494" s="81">
        <v>0.18</v>
      </c>
      <c r="N494" s="82">
        <v>7</v>
      </c>
      <c r="O494" s="83">
        <v>10</v>
      </c>
      <c r="P494" s="90"/>
      <c r="Q494" s="492">
        <v>108.66</v>
      </c>
      <c r="R494" s="83">
        <v>18</v>
      </c>
      <c r="S494" s="113"/>
      <c r="T494" s="87">
        <f>S494*Q494</f>
        <v>0</v>
      </c>
      <c r="U494" s="88" t="s">
        <v>31</v>
      </c>
      <c r="V494" s="25"/>
    </row>
    <row r="495" spans="1:22" ht="78" customHeight="1" outlineLevel="1" x14ac:dyDescent="0.2">
      <c r="A495" s="71" t="str">
        <f>CONCATENATE(K495,D495)</f>
        <v>Чайник Кроха среднийстарина</v>
      </c>
      <c r="B495" s="71">
        <v>174.6</v>
      </c>
      <c r="C495" s="72"/>
      <c r="D495" s="73" t="s">
        <v>1124</v>
      </c>
      <c r="E495" s="74"/>
      <c r="F495" s="74"/>
      <c r="G495" s="75" t="s">
        <v>245</v>
      </c>
      <c r="H495" s="76" t="s">
        <v>1219</v>
      </c>
      <c r="I495" s="77" t="s">
        <v>28</v>
      </c>
      <c r="J495" s="78" t="s">
        <v>1220</v>
      </c>
      <c r="K495" s="79" t="s">
        <v>248</v>
      </c>
      <c r="L495" s="80"/>
      <c r="M495" s="81">
        <v>0.7</v>
      </c>
      <c r="N495" s="82">
        <v>13</v>
      </c>
      <c r="O495" s="83">
        <v>14</v>
      </c>
      <c r="P495" s="90"/>
      <c r="Q495" s="492">
        <v>261.89999999999998</v>
      </c>
      <c r="R495" s="83">
        <v>4</v>
      </c>
      <c r="S495" s="113"/>
      <c r="T495" s="87">
        <f>S495*Q495</f>
        <v>0</v>
      </c>
      <c r="U495" s="88" t="s">
        <v>31</v>
      </c>
      <c r="V495" s="25"/>
    </row>
    <row r="496" spans="1:22" ht="78" customHeight="1" outlineLevel="1" x14ac:dyDescent="0.2">
      <c r="A496" s="71" t="str">
        <f t="shared" si="22"/>
        <v>Чайник Кроха младшийстарина</v>
      </c>
      <c r="B496" s="71">
        <v>154.47999999999999</v>
      </c>
      <c r="C496" s="72"/>
      <c r="D496" s="73" t="s">
        <v>1124</v>
      </c>
      <c r="E496" s="74"/>
      <c r="F496" s="74"/>
      <c r="G496" s="75" t="s">
        <v>245</v>
      </c>
      <c r="H496" s="76" t="s">
        <v>1221</v>
      </c>
      <c r="I496" s="77" t="s">
        <v>28</v>
      </c>
      <c r="J496" s="78" t="s">
        <v>1222</v>
      </c>
      <c r="K496" s="79" t="s">
        <v>670</v>
      </c>
      <c r="L496" s="80"/>
      <c r="M496" s="81">
        <v>0.4</v>
      </c>
      <c r="N496" s="82">
        <v>10.5</v>
      </c>
      <c r="O496" s="83">
        <v>12</v>
      </c>
      <c r="P496" s="90"/>
      <c r="Q496" s="492">
        <v>231.72</v>
      </c>
      <c r="R496" s="83">
        <v>6</v>
      </c>
      <c r="S496" s="113"/>
      <c r="T496" s="87">
        <f t="shared" si="24"/>
        <v>0</v>
      </c>
      <c r="U496" s="88" t="s">
        <v>31</v>
      </c>
      <c r="V496" s="25"/>
    </row>
    <row r="497" spans="1:22" ht="78" customHeight="1" outlineLevel="1" x14ac:dyDescent="0.2">
      <c r="A497" s="71" t="str">
        <f t="shared" si="22"/>
        <v>Чайник Уют с владышемстарина</v>
      </c>
      <c r="B497" s="71">
        <v>226.87</v>
      </c>
      <c r="C497" s="72"/>
      <c r="D497" s="73" t="s">
        <v>1124</v>
      </c>
      <c r="E497" s="74"/>
      <c r="F497" s="74"/>
      <c r="G497" s="75" t="s">
        <v>245</v>
      </c>
      <c r="H497" s="76" t="s">
        <v>1223</v>
      </c>
      <c r="I497" s="77" t="s">
        <v>28</v>
      </c>
      <c r="J497" s="78" t="s">
        <v>1224</v>
      </c>
      <c r="K497" s="79" t="s">
        <v>1225</v>
      </c>
      <c r="L497" s="80"/>
      <c r="M497" s="81">
        <v>1</v>
      </c>
      <c r="N497" s="82">
        <v>15.5</v>
      </c>
      <c r="O497" s="83">
        <v>14</v>
      </c>
      <c r="P497" s="90"/>
      <c r="Q497" s="492">
        <v>340.30500000000001</v>
      </c>
      <c r="R497" s="83">
        <v>12</v>
      </c>
      <c r="S497" s="113"/>
      <c r="T497" s="87">
        <f t="shared" si="24"/>
        <v>0</v>
      </c>
      <c r="U497" s="88" t="s">
        <v>1226</v>
      </c>
      <c r="V497" s="25"/>
    </row>
    <row r="498" spans="1:22" ht="78" customHeight="1" outlineLevel="1" x14ac:dyDescent="0.2">
      <c r="A498" s="71" t="str">
        <f>CONCATENATE(K498,D498)</f>
        <v>Чашка (Штр., Орн.)старина</v>
      </c>
      <c r="B498" s="71">
        <v>70.8</v>
      </c>
      <c r="C498" s="72"/>
      <c r="D498" s="73" t="s">
        <v>1124</v>
      </c>
      <c r="E498" s="74"/>
      <c r="F498" s="74"/>
      <c r="G498" s="75" t="s">
        <v>144</v>
      </c>
      <c r="H498" s="76" t="s">
        <v>1227</v>
      </c>
      <c r="I498" s="77" t="s">
        <v>28</v>
      </c>
      <c r="J498" s="78" t="s">
        <v>1228</v>
      </c>
      <c r="K498" s="79" t="s">
        <v>200</v>
      </c>
      <c r="L498" s="80"/>
      <c r="M498" s="81">
        <v>0.25</v>
      </c>
      <c r="N498" s="82">
        <v>6</v>
      </c>
      <c r="O498" s="83">
        <v>9</v>
      </c>
      <c r="P498" s="90"/>
      <c r="Q498" s="492">
        <v>106.2</v>
      </c>
      <c r="R498" s="83">
        <v>12</v>
      </c>
      <c r="S498" s="113"/>
      <c r="T498" s="87">
        <f>S498*Q498</f>
        <v>0</v>
      </c>
      <c r="U498" s="88" t="s">
        <v>31</v>
      </c>
      <c r="V498" s="25"/>
    </row>
    <row r="499" spans="1:22" ht="78" customHeight="1" outlineLevel="1" x14ac:dyDescent="0.2">
      <c r="A499" s="71" t="str">
        <f>CONCATENATE(K499,D499)</f>
        <v>Чашка (Штр., Орн.) с блюдцемстарина</v>
      </c>
      <c r="B499" s="71">
        <v>120.38</v>
      </c>
      <c r="C499" s="72"/>
      <c r="D499" s="73" t="s">
        <v>1124</v>
      </c>
      <c r="E499" s="74"/>
      <c r="F499" s="74"/>
      <c r="G499" s="75" t="s">
        <v>144</v>
      </c>
      <c r="H499" s="76" t="s">
        <v>1229</v>
      </c>
      <c r="I499" s="77" t="s">
        <v>28</v>
      </c>
      <c r="J499" s="78" t="s">
        <v>1230</v>
      </c>
      <c r="K499" s="79" t="s">
        <v>203</v>
      </c>
      <c r="L499" s="80"/>
      <c r="M499" s="81">
        <v>0.25</v>
      </c>
      <c r="N499" s="82">
        <v>6</v>
      </c>
      <c r="O499" s="83" t="s">
        <v>204</v>
      </c>
      <c r="P499" s="90"/>
      <c r="Q499" s="492">
        <v>180.57</v>
      </c>
      <c r="R499" s="83">
        <v>12</v>
      </c>
      <c r="S499" s="113"/>
      <c r="T499" s="87">
        <f>S499*Q499</f>
        <v>0</v>
      </c>
      <c r="U499" s="88" t="s">
        <v>31</v>
      </c>
      <c r="V499" s="25"/>
    </row>
    <row r="500" spans="1:22" ht="78" customHeight="1" outlineLevel="1" x14ac:dyDescent="0.2">
      <c r="A500" s="71" t="str">
        <f t="shared" si="22"/>
        <v>Чашка для чаястарина</v>
      </c>
      <c r="B500" s="71">
        <v>71.150000000000006</v>
      </c>
      <c r="C500" s="72"/>
      <c r="D500" s="73" t="s">
        <v>1124</v>
      </c>
      <c r="E500" s="74"/>
      <c r="F500" s="74"/>
      <c r="G500" s="75" t="s">
        <v>144</v>
      </c>
      <c r="H500" s="76" t="s">
        <v>1231</v>
      </c>
      <c r="I500" s="77" t="s">
        <v>28</v>
      </c>
      <c r="J500" s="78" t="s">
        <v>1232</v>
      </c>
      <c r="K500" s="79" t="s">
        <v>174</v>
      </c>
      <c r="L500" s="80"/>
      <c r="M500" s="81">
        <v>0.3</v>
      </c>
      <c r="N500" s="82">
        <v>8</v>
      </c>
      <c r="O500" s="83">
        <v>10</v>
      </c>
      <c r="P500" s="90"/>
      <c r="Q500" s="492">
        <v>106.72499999999999</v>
      </c>
      <c r="R500" s="83">
        <v>12</v>
      </c>
      <c r="S500" s="113"/>
      <c r="T500" s="87">
        <f t="shared" si="24"/>
        <v>0</v>
      </c>
      <c r="U500" s="88" t="s">
        <v>31</v>
      </c>
      <c r="V500" s="25" t="s">
        <v>32</v>
      </c>
    </row>
    <row r="501" spans="1:22" ht="78" customHeight="1" outlineLevel="1" x14ac:dyDescent="0.2">
      <c r="A501" s="71" t="str">
        <f t="shared" si="22"/>
        <v>Чашка для чая с блюдцемстарина</v>
      </c>
      <c r="B501" s="71">
        <v>128.74</v>
      </c>
      <c r="C501" s="72"/>
      <c r="D501" s="73" t="s">
        <v>1124</v>
      </c>
      <c r="E501" s="74"/>
      <c r="F501" s="74"/>
      <c r="G501" s="75" t="s">
        <v>144</v>
      </c>
      <c r="H501" s="76" t="s">
        <v>1233</v>
      </c>
      <c r="I501" s="77" t="s">
        <v>28</v>
      </c>
      <c r="J501" s="78" t="s">
        <v>1234</v>
      </c>
      <c r="K501" s="79" t="s">
        <v>188</v>
      </c>
      <c r="L501" s="80"/>
      <c r="M501" s="81">
        <v>0.3</v>
      </c>
      <c r="N501" s="82">
        <v>8</v>
      </c>
      <c r="O501" s="83" t="s">
        <v>1235</v>
      </c>
      <c r="P501" s="90"/>
      <c r="Q501" s="492">
        <v>193.11</v>
      </c>
      <c r="R501" s="83">
        <v>12</v>
      </c>
      <c r="S501" s="113"/>
      <c r="T501" s="87">
        <f t="shared" si="24"/>
        <v>0</v>
      </c>
      <c r="U501" s="88" t="s">
        <v>31</v>
      </c>
      <c r="V501" s="25" t="s">
        <v>32</v>
      </c>
    </row>
    <row r="502" spans="1:22" ht="78" customHeight="1" outlineLevel="1" x14ac:dyDescent="0.2">
      <c r="A502" s="71" t="str">
        <f t="shared" si="22"/>
        <v>Бокал Ностальгиястарина</v>
      </c>
      <c r="B502" s="71">
        <v>139.12</v>
      </c>
      <c r="C502" s="72"/>
      <c r="D502" s="73" t="s">
        <v>1124</v>
      </c>
      <c r="E502" s="74"/>
      <c r="F502" s="74"/>
      <c r="G502" s="75" t="s">
        <v>116</v>
      </c>
      <c r="H502" s="76" t="s">
        <v>1236</v>
      </c>
      <c r="I502" s="77" t="s">
        <v>28</v>
      </c>
      <c r="J502" s="78" t="s">
        <v>1237</v>
      </c>
      <c r="K502" s="79" t="s">
        <v>142</v>
      </c>
      <c r="L502" s="80"/>
      <c r="M502" s="81">
        <v>0.6</v>
      </c>
      <c r="N502" s="82">
        <v>12.5</v>
      </c>
      <c r="O502" s="83">
        <v>8</v>
      </c>
      <c r="P502" s="90" t="s">
        <v>143</v>
      </c>
      <c r="Q502" s="492">
        <v>208.68</v>
      </c>
      <c r="R502" s="83">
        <v>8</v>
      </c>
      <c r="S502" s="113"/>
      <c r="T502" s="87">
        <f t="shared" si="24"/>
        <v>0</v>
      </c>
      <c r="U502" s="88" t="s">
        <v>31</v>
      </c>
      <c r="V502" s="25"/>
    </row>
    <row r="503" spans="1:22" ht="78" customHeight="1" outlineLevel="1" x14ac:dyDescent="0.2">
      <c r="A503" s="71" t="str">
        <f t="shared" si="22"/>
        <v>Кружка Пивнаястарина</v>
      </c>
      <c r="B503" s="71">
        <v>163.63999999999999</v>
      </c>
      <c r="C503" s="72"/>
      <c r="D503" s="73" t="s">
        <v>1124</v>
      </c>
      <c r="E503" s="74"/>
      <c r="F503" s="74"/>
      <c r="G503" s="75" t="s">
        <v>116</v>
      </c>
      <c r="H503" s="76" t="s">
        <v>1238</v>
      </c>
      <c r="I503" s="77" t="s">
        <v>28</v>
      </c>
      <c r="J503" s="78" t="s">
        <v>1239</v>
      </c>
      <c r="K503" s="79" t="s">
        <v>139</v>
      </c>
      <c r="L503" s="80"/>
      <c r="M503" s="81">
        <v>1.2</v>
      </c>
      <c r="N503" s="82">
        <v>15</v>
      </c>
      <c r="O503" s="83">
        <v>12</v>
      </c>
      <c r="P503" s="90"/>
      <c r="Q503" s="492">
        <v>245.46</v>
      </c>
      <c r="R503" s="83">
        <v>8</v>
      </c>
      <c r="S503" s="113"/>
      <c r="T503" s="87">
        <f t="shared" si="24"/>
        <v>0</v>
      </c>
      <c r="U503" s="88" t="s">
        <v>43</v>
      </c>
      <c r="V503" s="25"/>
    </row>
    <row r="504" spans="1:22" ht="78" customHeight="1" outlineLevel="1" x14ac:dyDescent="0.2">
      <c r="A504" s="71" t="str">
        <f t="shared" si="22"/>
        <v>Чашка для чая рельефнаястарина</v>
      </c>
      <c r="B504" s="71">
        <v>79.16</v>
      </c>
      <c r="C504" s="72"/>
      <c r="D504" s="73" t="s">
        <v>1124</v>
      </c>
      <c r="E504" s="74"/>
      <c r="F504" s="74"/>
      <c r="G504" s="75" t="s">
        <v>144</v>
      </c>
      <c r="H504" s="76" t="s">
        <v>1240</v>
      </c>
      <c r="I504" s="77" t="s">
        <v>28</v>
      </c>
      <c r="J504" s="78" t="s">
        <v>1241</v>
      </c>
      <c r="K504" s="79" t="s">
        <v>1242</v>
      </c>
      <c r="L504" s="80"/>
      <c r="M504" s="81">
        <v>0.3</v>
      </c>
      <c r="N504" s="82">
        <v>8</v>
      </c>
      <c r="O504" s="83">
        <v>10</v>
      </c>
      <c r="P504" s="90" t="s">
        <v>1243</v>
      </c>
      <c r="Q504" s="492">
        <v>118.74</v>
      </c>
      <c r="R504" s="83">
        <v>12</v>
      </c>
      <c r="S504" s="113"/>
      <c r="T504" s="87">
        <f t="shared" si="24"/>
        <v>0</v>
      </c>
      <c r="U504" s="88" t="s">
        <v>31</v>
      </c>
      <c r="V504" s="25" t="s">
        <v>32</v>
      </c>
    </row>
    <row r="505" spans="1:22" ht="78" customHeight="1" outlineLevel="1" x14ac:dyDescent="0.2">
      <c r="A505" s="71" t="str">
        <f>CONCATENATE(K505,D505)</f>
        <v>Сервиз Орнаментстарина</v>
      </c>
      <c r="B505" s="71">
        <v>1075.5899999999999</v>
      </c>
      <c r="C505" s="72"/>
      <c r="D505" s="73" t="s">
        <v>1124</v>
      </c>
      <c r="E505" s="74"/>
      <c r="F505" s="74"/>
      <c r="G505" s="75" t="s">
        <v>228</v>
      </c>
      <c r="H505" s="76" t="s">
        <v>1244</v>
      </c>
      <c r="I505" s="77" t="s">
        <v>28</v>
      </c>
      <c r="J505" s="78" t="s">
        <v>1245</v>
      </c>
      <c r="K505" s="79" t="s">
        <v>231</v>
      </c>
      <c r="L505" s="80"/>
      <c r="M505" s="81"/>
      <c r="N505" s="82"/>
      <c r="O505" s="83"/>
      <c r="P505" s="120" t="s">
        <v>1246</v>
      </c>
      <c r="Q505" s="492">
        <v>1613.385</v>
      </c>
      <c r="R505" s="83">
        <v>1</v>
      </c>
      <c r="S505" s="113"/>
      <c r="T505" s="87">
        <f>S505*Q505</f>
        <v>0</v>
      </c>
      <c r="U505" s="88" t="s">
        <v>31</v>
      </c>
      <c r="V505" s="25"/>
    </row>
    <row r="506" spans="1:22" ht="78" customHeight="1" outlineLevel="1" x14ac:dyDescent="0.2">
      <c r="A506" s="71" t="str">
        <f t="shared" si="22"/>
        <v>Крынка 1,0 л.старина</v>
      </c>
      <c r="B506" s="71">
        <v>216.43</v>
      </c>
      <c r="C506" s="72"/>
      <c r="D506" s="73" t="s">
        <v>1124</v>
      </c>
      <c r="E506" s="74"/>
      <c r="F506" s="74"/>
      <c r="G506" s="75" t="s">
        <v>555</v>
      </c>
      <c r="H506" s="76" t="s">
        <v>1247</v>
      </c>
      <c r="I506" s="77" t="s">
        <v>28</v>
      </c>
      <c r="J506" s="78" t="s">
        <v>1248</v>
      </c>
      <c r="K506" s="79" t="s">
        <v>558</v>
      </c>
      <c r="L506" s="80"/>
      <c r="M506" s="121">
        <v>1</v>
      </c>
      <c r="N506" s="82" t="s">
        <v>559</v>
      </c>
      <c r="O506" s="83" t="s">
        <v>361</v>
      </c>
      <c r="P506" s="90" t="s">
        <v>427</v>
      </c>
      <c r="Q506" s="492">
        <v>324.64499999999998</v>
      </c>
      <c r="R506" s="83">
        <v>9</v>
      </c>
      <c r="S506" s="113"/>
      <c r="T506" s="87">
        <f t="shared" si="24"/>
        <v>0</v>
      </c>
      <c r="U506" s="88" t="s">
        <v>76</v>
      </c>
      <c r="V506" s="25"/>
    </row>
    <row r="507" spans="1:22" ht="78" customHeight="1" outlineLevel="1" x14ac:dyDescent="0.2">
      <c r="A507" s="71" t="str">
        <f t="shared" si="22"/>
        <v>Крынка 1,5 л.старина</v>
      </c>
      <c r="B507" s="71">
        <v>252.5</v>
      </c>
      <c r="C507" s="72"/>
      <c r="D507" s="73" t="s">
        <v>1124</v>
      </c>
      <c r="E507" s="74"/>
      <c r="F507" s="74"/>
      <c r="G507" s="75" t="s">
        <v>555</v>
      </c>
      <c r="H507" s="76" t="s">
        <v>1249</v>
      </c>
      <c r="I507" s="77" t="s">
        <v>28</v>
      </c>
      <c r="J507" s="78" t="s">
        <v>1250</v>
      </c>
      <c r="K507" s="79" t="s">
        <v>562</v>
      </c>
      <c r="L507" s="80"/>
      <c r="M507" s="81">
        <v>1.5</v>
      </c>
      <c r="N507" s="82" t="s">
        <v>563</v>
      </c>
      <c r="O507" s="83" t="s">
        <v>361</v>
      </c>
      <c r="P507" s="90" t="s">
        <v>427</v>
      </c>
      <c r="Q507" s="492">
        <v>378.75</v>
      </c>
      <c r="R507" s="83">
        <v>6</v>
      </c>
      <c r="S507" s="113"/>
      <c r="T507" s="87">
        <f t="shared" si="24"/>
        <v>0</v>
      </c>
      <c r="U507" s="88" t="s">
        <v>76</v>
      </c>
      <c r="V507" s="25"/>
    </row>
    <row r="508" spans="1:22" ht="78" customHeight="1" outlineLevel="1" x14ac:dyDescent="0.2">
      <c r="A508" s="71" t="str">
        <f t="shared" si="22"/>
        <v>Крынка 2,0 л.старина</v>
      </c>
      <c r="B508" s="71">
        <v>312.61</v>
      </c>
      <c r="C508" s="72"/>
      <c r="D508" s="73" t="s">
        <v>1124</v>
      </c>
      <c r="E508" s="74"/>
      <c r="F508" s="74"/>
      <c r="G508" s="75" t="s">
        <v>555</v>
      </c>
      <c r="H508" s="76" t="s">
        <v>1251</v>
      </c>
      <c r="I508" s="77" t="s">
        <v>28</v>
      </c>
      <c r="J508" s="78" t="s">
        <v>1252</v>
      </c>
      <c r="K508" s="79" t="s">
        <v>566</v>
      </c>
      <c r="L508" s="80"/>
      <c r="M508" s="121">
        <v>2</v>
      </c>
      <c r="N508" s="82" t="s">
        <v>567</v>
      </c>
      <c r="O508" s="83" t="s">
        <v>361</v>
      </c>
      <c r="P508" s="90" t="s">
        <v>427</v>
      </c>
      <c r="Q508" s="492">
        <v>468.91500000000002</v>
      </c>
      <c r="R508" s="83">
        <v>6</v>
      </c>
      <c r="S508" s="113"/>
      <c r="T508" s="87">
        <f>S508*Q508</f>
        <v>0</v>
      </c>
      <c r="U508" s="88" t="s">
        <v>76</v>
      </c>
      <c r="V508" s="25"/>
    </row>
    <row r="509" spans="1:22" ht="78" customHeight="1" outlineLevel="1" x14ac:dyDescent="0.2">
      <c r="A509" s="71" t="str">
        <f t="shared" si="22"/>
        <v>Кувшин гончарный 1,0 л.старина</v>
      </c>
      <c r="B509" s="71">
        <v>264.52999999999997</v>
      </c>
      <c r="C509" s="72"/>
      <c r="D509" s="73" t="s">
        <v>1124</v>
      </c>
      <c r="E509" s="74"/>
      <c r="F509" s="74"/>
      <c r="G509" s="75" t="s">
        <v>568</v>
      </c>
      <c r="H509" s="76" t="s">
        <v>1253</v>
      </c>
      <c r="I509" s="77" t="s">
        <v>28</v>
      </c>
      <c r="J509" s="78" t="s">
        <v>1254</v>
      </c>
      <c r="K509" s="79" t="s">
        <v>571</v>
      </c>
      <c r="L509" s="80"/>
      <c r="M509" s="81">
        <v>1</v>
      </c>
      <c r="N509" s="82" t="s">
        <v>559</v>
      </c>
      <c r="O509" s="83" t="s">
        <v>361</v>
      </c>
      <c r="P509" s="90" t="s">
        <v>427</v>
      </c>
      <c r="Q509" s="492">
        <v>396.79500000000002</v>
      </c>
      <c r="R509" s="83">
        <v>6</v>
      </c>
      <c r="S509" s="113"/>
      <c r="T509" s="87">
        <f>S509*Q509</f>
        <v>0</v>
      </c>
      <c r="U509" s="88" t="s">
        <v>76</v>
      </c>
      <c r="V509" s="25"/>
    </row>
    <row r="510" spans="1:22" ht="78" customHeight="1" outlineLevel="1" x14ac:dyDescent="0.2">
      <c r="A510" s="71" t="str">
        <f t="shared" si="22"/>
        <v>Кувшин гончарный 1,5 л.старина</v>
      </c>
      <c r="B510" s="71">
        <v>312.61</v>
      </c>
      <c r="C510" s="72"/>
      <c r="D510" s="73" t="s">
        <v>1124</v>
      </c>
      <c r="E510" s="74"/>
      <c r="F510" s="74"/>
      <c r="G510" s="75" t="s">
        <v>568</v>
      </c>
      <c r="H510" s="76" t="s">
        <v>1255</v>
      </c>
      <c r="I510" s="77" t="s">
        <v>28</v>
      </c>
      <c r="J510" s="78" t="s">
        <v>1256</v>
      </c>
      <c r="K510" s="79" t="s">
        <v>574</v>
      </c>
      <c r="L510" s="80"/>
      <c r="M510" s="81">
        <v>1.5</v>
      </c>
      <c r="N510" s="82" t="s">
        <v>563</v>
      </c>
      <c r="O510" s="83" t="s">
        <v>361</v>
      </c>
      <c r="P510" s="90" t="s">
        <v>427</v>
      </c>
      <c r="Q510" s="492">
        <v>468.91500000000002</v>
      </c>
      <c r="R510" s="83">
        <v>6</v>
      </c>
      <c r="S510" s="113"/>
      <c r="T510" s="87">
        <f t="shared" si="24"/>
        <v>0</v>
      </c>
      <c r="U510" s="88" t="s">
        <v>76</v>
      </c>
      <c r="V510" s="25"/>
    </row>
    <row r="511" spans="1:22" ht="78" customHeight="1" outlineLevel="1" x14ac:dyDescent="0.2">
      <c r="A511" s="71" t="str">
        <f t="shared" ref="A511:A575" si="25">CONCATENATE(K511,D511)</f>
        <v>Кувшин гончарный 2,0 л.старина</v>
      </c>
      <c r="B511" s="71">
        <v>384.74</v>
      </c>
      <c r="C511" s="72"/>
      <c r="D511" s="73" t="s">
        <v>1124</v>
      </c>
      <c r="E511" s="74"/>
      <c r="F511" s="74"/>
      <c r="G511" s="75" t="s">
        <v>568</v>
      </c>
      <c r="H511" s="76" t="s">
        <v>1257</v>
      </c>
      <c r="I511" s="77" t="s">
        <v>28</v>
      </c>
      <c r="J511" s="78" t="s">
        <v>1258</v>
      </c>
      <c r="K511" s="79" t="s">
        <v>577</v>
      </c>
      <c r="L511" s="80"/>
      <c r="M511" s="81">
        <v>2</v>
      </c>
      <c r="N511" s="82" t="s">
        <v>567</v>
      </c>
      <c r="O511" s="83" t="s">
        <v>361</v>
      </c>
      <c r="P511" s="90" t="s">
        <v>427</v>
      </c>
      <c r="Q511" s="492">
        <v>577.11</v>
      </c>
      <c r="R511" s="83">
        <v>6</v>
      </c>
      <c r="S511" s="113"/>
      <c r="T511" s="87">
        <f>S511*Q511</f>
        <v>0</v>
      </c>
      <c r="U511" s="88" t="s">
        <v>76</v>
      </c>
      <c r="V511" s="25"/>
    </row>
    <row r="512" spans="1:22" s="71" customFormat="1" ht="78" customHeight="1" outlineLevel="1" x14ac:dyDescent="0.2">
      <c r="A512" s="71" t="str">
        <f t="shared" si="25"/>
        <v>Кувшин для водыстарина</v>
      </c>
      <c r="B512" s="71">
        <v>211.62</v>
      </c>
      <c r="C512" s="72"/>
      <c r="D512" s="73" t="s">
        <v>1124</v>
      </c>
      <c r="E512" s="74"/>
      <c r="F512" s="74"/>
      <c r="G512" s="75" t="s">
        <v>568</v>
      </c>
      <c r="H512" s="98" t="s">
        <v>1259</v>
      </c>
      <c r="I512" s="77" t="s">
        <v>28</v>
      </c>
      <c r="J512" s="78" t="s">
        <v>1260</v>
      </c>
      <c r="K512" s="79" t="s">
        <v>580</v>
      </c>
      <c r="L512" s="80"/>
      <c r="M512" s="81">
        <v>1.7</v>
      </c>
      <c r="N512" s="82">
        <v>20.5</v>
      </c>
      <c r="O512" s="83">
        <v>15</v>
      </c>
      <c r="P512" s="84"/>
      <c r="Q512" s="492">
        <v>317.43</v>
      </c>
      <c r="R512" s="83">
        <v>6</v>
      </c>
      <c r="S512" s="86"/>
      <c r="T512" s="87">
        <f>S512*Q512</f>
        <v>0</v>
      </c>
      <c r="U512" s="88" t="s">
        <v>43</v>
      </c>
      <c r="V512" s="25"/>
    </row>
    <row r="513" spans="1:22" ht="78" customHeight="1" outlineLevel="1" x14ac:dyDescent="0.2">
      <c r="A513" s="71" t="str">
        <f>CONCATENATE(K513,D513)</f>
        <v>Кувшин Чижикстарина</v>
      </c>
      <c r="B513" s="71">
        <v>183.33</v>
      </c>
      <c r="C513" s="72"/>
      <c r="D513" s="73" t="s">
        <v>1124</v>
      </c>
      <c r="E513" s="74"/>
      <c r="F513" s="74"/>
      <c r="G513" s="75" t="s">
        <v>568</v>
      </c>
      <c r="H513" s="76" t="s">
        <v>1261</v>
      </c>
      <c r="I513" s="77" t="s">
        <v>28</v>
      </c>
      <c r="J513" s="78" t="s">
        <v>1262</v>
      </c>
      <c r="K513" s="79" t="s">
        <v>676</v>
      </c>
      <c r="L513" s="80"/>
      <c r="M513" s="81">
        <v>1</v>
      </c>
      <c r="N513" s="82">
        <v>12.5</v>
      </c>
      <c r="O513" s="83">
        <v>12.5</v>
      </c>
      <c r="P513" s="90"/>
      <c r="Q513" s="492">
        <v>274.995</v>
      </c>
      <c r="R513" s="83">
        <v>6</v>
      </c>
      <c r="S513" s="113"/>
      <c r="T513" s="87">
        <f>S513*Q513</f>
        <v>0</v>
      </c>
      <c r="U513" s="88" t="s">
        <v>43</v>
      </c>
      <c r="V513" s="25"/>
    </row>
    <row r="514" spans="1:22" ht="18.75" customHeight="1" x14ac:dyDescent="0.2">
      <c r="C514" s="69"/>
      <c r="D514" s="70" t="s">
        <v>1263</v>
      </c>
      <c r="E514" s="458" t="s">
        <v>1264</v>
      </c>
      <c r="F514" s="458"/>
      <c r="G514" s="458"/>
      <c r="H514" s="458"/>
      <c r="I514" s="458"/>
      <c r="J514" s="458"/>
      <c r="K514" s="458"/>
      <c r="L514" s="458"/>
      <c r="M514" s="458"/>
      <c r="N514" s="458"/>
      <c r="O514" s="458"/>
      <c r="P514" s="458"/>
      <c r="Q514" s="458"/>
      <c r="R514" s="458"/>
      <c r="S514" s="458"/>
      <c r="T514" s="458"/>
      <c r="U514" s="459"/>
    </row>
    <row r="515" spans="1:22" ht="78" customHeight="1" outlineLevel="1" x14ac:dyDescent="0.2">
      <c r="A515" s="71" t="str">
        <f t="shared" si="25"/>
        <v>Вазон-стаканшёлк</v>
      </c>
      <c r="B515" s="71">
        <v>147.52000000000001</v>
      </c>
      <c r="C515" s="72"/>
      <c r="D515" s="73" t="s">
        <v>1263</v>
      </c>
      <c r="E515" s="74"/>
      <c r="F515" s="74"/>
      <c r="G515" s="75" t="s">
        <v>216</v>
      </c>
      <c r="H515" s="76" t="s">
        <v>1265</v>
      </c>
      <c r="I515" s="77" t="s">
        <v>28</v>
      </c>
      <c r="J515" s="78" t="s">
        <v>1266</v>
      </c>
      <c r="K515" s="79" t="s">
        <v>219</v>
      </c>
      <c r="L515" s="80"/>
      <c r="M515" s="81">
        <v>0.4</v>
      </c>
      <c r="N515" s="82">
        <v>14.5</v>
      </c>
      <c r="O515" s="83">
        <v>7.5</v>
      </c>
      <c r="P515" s="84"/>
      <c r="Q515" s="492">
        <v>221.28</v>
      </c>
      <c r="R515" s="83">
        <v>12</v>
      </c>
      <c r="S515" s="101"/>
      <c r="T515" s="87">
        <f t="shared" ref="T515:T549" si="26">S515*Q515</f>
        <v>0</v>
      </c>
      <c r="U515" s="88" t="s">
        <v>31</v>
      </c>
      <c r="V515" s="25" t="s">
        <v>32</v>
      </c>
    </row>
    <row r="516" spans="1:22" s="71" customFormat="1" ht="78" customHeight="1" outlineLevel="1" x14ac:dyDescent="0.2">
      <c r="A516" s="71" t="str">
        <f t="shared" si="25"/>
        <v>Бокал с характеромшёлк</v>
      </c>
      <c r="B516" s="71">
        <v>230.1</v>
      </c>
      <c r="C516" s="117" t="s">
        <v>291</v>
      </c>
      <c r="D516" s="73" t="s">
        <v>1263</v>
      </c>
      <c r="E516" s="74"/>
      <c r="F516" s="74"/>
      <c r="G516" s="75" t="s">
        <v>116</v>
      </c>
      <c r="H516" s="98" t="s">
        <v>1267</v>
      </c>
      <c r="I516" s="77" t="s">
        <v>28</v>
      </c>
      <c r="J516" s="78" t="s">
        <v>1268</v>
      </c>
      <c r="K516" s="79" t="s">
        <v>1269</v>
      </c>
      <c r="L516" s="80"/>
      <c r="M516" s="81">
        <v>0.6</v>
      </c>
      <c r="N516" s="82">
        <v>12</v>
      </c>
      <c r="O516" s="83">
        <v>11</v>
      </c>
      <c r="P516" s="84"/>
      <c r="Q516" s="492">
        <v>345.15</v>
      </c>
      <c r="R516" s="83">
        <v>6</v>
      </c>
      <c r="S516" s="86"/>
      <c r="T516" s="87">
        <f t="shared" si="26"/>
        <v>0</v>
      </c>
      <c r="U516" s="88" t="s">
        <v>31</v>
      </c>
      <c r="V516" s="25" t="s">
        <v>32</v>
      </c>
    </row>
    <row r="517" spans="1:22" ht="78" customHeight="1" outlineLevel="1" x14ac:dyDescent="0.2">
      <c r="A517" s="71" t="str">
        <f t="shared" si="25"/>
        <v>Бокал барный №1шёлк</v>
      </c>
      <c r="B517" s="71">
        <v>139.03</v>
      </c>
      <c r="C517" s="72"/>
      <c r="D517" s="73" t="s">
        <v>1263</v>
      </c>
      <c r="E517" s="74"/>
      <c r="F517" s="74"/>
      <c r="G517" s="75" t="s">
        <v>205</v>
      </c>
      <c r="H517" s="76" t="s">
        <v>1270</v>
      </c>
      <c r="I517" s="77" t="s">
        <v>28</v>
      </c>
      <c r="J517" s="78" t="s">
        <v>1271</v>
      </c>
      <c r="K517" s="79" t="s">
        <v>656</v>
      </c>
      <c r="L517" s="80"/>
      <c r="M517" s="81">
        <v>0.2</v>
      </c>
      <c r="N517" s="82">
        <v>13</v>
      </c>
      <c r="O517" s="83">
        <v>8.5</v>
      </c>
      <c r="P517" s="84"/>
      <c r="Q517" s="492">
        <v>208.54499999999999</v>
      </c>
      <c r="R517" s="83">
        <v>10</v>
      </c>
      <c r="S517" s="101"/>
      <c r="T517" s="87">
        <f t="shared" si="26"/>
        <v>0</v>
      </c>
      <c r="U517" s="88" t="s">
        <v>31</v>
      </c>
      <c r="V517" s="25"/>
    </row>
    <row r="518" spans="1:22" ht="78" customHeight="1" outlineLevel="1" x14ac:dyDescent="0.2">
      <c r="A518" s="71" t="str">
        <f t="shared" si="25"/>
        <v>Бокал барный №2шёлк</v>
      </c>
      <c r="B518" s="71">
        <v>124.35</v>
      </c>
      <c r="C518" s="72"/>
      <c r="D518" s="73" t="s">
        <v>1263</v>
      </c>
      <c r="E518" s="74"/>
      <c r="F518" s="74"/>
      <c r="G518" s="75" t="s">
        <v>205</v>
      </c>
      <c r="H518" s="76" t="s">
        <v>1272</v>
      </c>
      <c r="I518" s="77" t="s">
        <v>28</v>
      </c>
      <c r="J518" s="78" t="s">
        <v>1273</v>
      </c>
      <c r="K518" s="79" t="s">
        <v>857</v>
      </c>
      <c r="L518" s="80"/>
      <c r="M518" s="81">
        <v>0.15</v>
      </c>
      <c r="N518" s="82">
        <v>10.5</v>
      </c>
      <c r="O518" s="83">
        <v>8</v>
      </c>
      <c r="P518" s="84"/>
      <c r="Q518" s="492">
        <v>186.52500000000001</v>
      </c>
      <c r="R518" s="83">
        <v>16</v>
      </c>
      <c r="S518" s="101"/>
      <c r="T518" s="87">
        <f t="shared" si="26"/>
        <v>0</v>
      </c>
      <c r="U518" s="88" t="s">
        <v>36</v>
      </c>
      <c r="V518" s="25"/>
    </row>
    <row r="519" spans="1:22" ht="78" customHeight="1" outlineLevel="1" x14ac:dyDescent="0.2">
      <c r="A519" s="71" t="str">
        <f t="shared" si="25"/>
        <v>Бокал барный №3шёлк</v>
      </c>
      <c r="B519" s="71">
        <v>112.24</v>
      </c>
      <c r="C519" s="72"/>
      <c r="D519" s="73" t="s">
        <v>1263</v>
      </c>
      <c r="E519" s="74"/>
      <c r="F519" s="74"/>
      <c r="G519" s="75" t="s">
        <v>205</v>
      </c>
      <c r="H519" s="76" t="s">
        <v>1274</v>
      </c>
      <c r="I519" s="77" t="s">
        <v>28</v>
      </c>
      <c r="J519" s="78" t="s">
        <v>1275</v>
      </c>
      <c r="K519" s="79" t="s">
        <v>860</v>
      </c>
      <c r="L519" s="80"/>
      <c r="M519" s="81">
        <v>0.1</v>
      </c>
      <c r="N519" s="82">
        <v>8.5</v>
      </c>
      <c r="O519" s="83">
        <v>7</v>
      </c>
      <c r="P519" s="84"/>
      <c r="Q519" s="492">
        <v>168.36</v>
      </c>
      <c r="R519" s="83">
        <v>16</v>
      </c>
      <c r="S519" s="101"/>
      <c r="T519" s="87">
        <f t="shared" si="26"/>
        <v>0</v>
      </c>
      <c r="U519" s="88" t="s">
        <v>36</v>
      </c>
      <c r="V519" s="25"/>
    </row>
    <row r="520" spans="1:22" ht="78" customHeight="1" outlineLevel="1" x14ac:dyDescent="0.2">
      <c r="A520" s="71" t="str">
        <f t="shared" si="25"/>
        <v>Набор для напитков Княжескийшёлк</v>
      </c>
      <c r="B520" s="71">
        <v>1733.31</v>
      </c>
      <c r="C520" s="72"/>
      <c r="D520" s="73" t="s">
        <v>1263</v>
      </c>
      <c r="E520" s="93" t="s">
        <v>111</v>
      </c>
      <c r="F520" s="74"/>
      <c r="G520" s="75" t="s">
        <v>223</v>
      </c>
      <c r="H520" s="76" t="s">
        <v>1276</v>
      </c>
      <c r="I520" s="77" t="s">
        <v>28</v>
      </c>
      <c r="J520" s="78" t="s">
        <v>1277</v>
      </c>
      <c r="K520" s="79" t="s">
        <v>631</v>
      </c>
      <c r="L520" s="80"/>
      <c r="M520" s="81"/>
      <c r="N520" s="82"/>
      <c r="O520" s="83"/>
      <c r="P520" s="84" t="s">
        <v>227</v>
      </c>
      <c r="Q520" s="492">
        <v>2599.9650000000001</v>
      </c>
      <c r="R520" s="83">
        <v>1</v>
      </c>
      <c r="S520" s="101"/>
      <c r="T520" s="87">
        <f>S520*Q520</f>
        <v>0</v>
      </c>
      <c r="U520" s="88" t="s">
        <v>76</v>
      </c>
      <c r="V520" s="25"/>
    </row>
    <row r="521" spans="1:22" ht="78" customHeight="1" outlineLevel="1" x14ac:dyDescent="0.2">
      <c r="A521" s="71" t="str">
        <f>CONCATENATE(K521,D521)</f>
        <v>Кувшин Чижикшёлк</v>
      </c>
      <c r="B521" s="71">
        <v>198.61</v>
      </c>
      <c r="C521" s="72"/>
      <c r="D521" s="73" t="s">
        <v>1263</v>
      </c>
      <c r="E521" s="74"/>
      <c r="F521" s="74"/>
      <c r="G521" s="75" t="s">
        <v>568</v>
      </c>
      <c r="H521" s="76" t="s">
        <v>1278</v>
      </c>
      <c r="I521" s="77" t="s">
        <v>28</v>
      </c>
      <c r="J521" s="78" t="s">
        <v>1279</v>
      </c>
      <c r="K521" s="79" t="s">
        <v>676</v>
      </c>
      <c r="L521" s="80"/>
      <c r="M521" s="81">
        <v>1</v>
      </c>
      <c r="N521" s="82">
        <v>12.5</v>
      </c>
      <c r="O521" s="83">
        <v>12.5</v>
      </c>
      <c r="P521" s="84"/>
      <c r="Q521" s="492">
        <v>297.91500000000002</v>
      </c>
      <c r="R521" s="83">
        <v>6</v>
      </c>
      <c r="S521" s="101"/>
      <c r="T521" s="87">
        <f>S521*Q521</f>
        <v>0</v>
      </c>
      <c r="U521" s="88" t="s">
        <v>43</v>
      </c>
      <c r="V521" s="25"/>
    </row>
    <row r="522" spans="1:22" ht="78" customHeight="1" outlineLevel="1" x14ac:dyDescent="0.2">
      <c r="A522" s="71" t="str">
        <f t="shared" si="25"/>
        <v>Сервиз Орнаментшёлк</v>
      </c>
      <c r="B522" s="71">
        <v>1165.22</v>
      </c>
      <c r="C522" s="72"/>
      <c r="D522" s="73" t="s">
        <v>1263</v>
      </c>
      <c r="E522" s="74"/>
      <c r="F522" s="74"/>
      <c r="G522" s="75" t="s">
        <v>228</v>
      </c>
      <c r="H522" s="76" t="s">
        <v>1280</v>
      </c>
      <c r="I522" s="77" t="s">
        <v>28</v>
      </c>
      <c r="J522" s="78" t="s">
        <v>1281</v>
      </c>
      <c r="K522" s="79" t="s">
        <v>231</v>
      </c>
      <c r="L522" s="80"/>
      <c r="M522" s="81"/>
      <c r="N522" s="82"/>
      <c r="O522" s="83"/>
      <c r="P522" s="120" t="s">
        <v>1246</v>
      </c>
      <c r="Q522" s="492">
        <v>1747.83</v>
      </c>
      <c r="R522" s="83">
        <v>1</v>
      </c>
      <c r="S522" s="101"/>
      <c r="T522" s="87">
        <f t="shared" si="26"/>
        <v>0</v>
      </c>
      <c r="U522" s="88" t="s">
        <v>31</v>
      </c>
      <c r="V522" s="25"/>
    </row>
    <row r="523" spans="1:22" ht="78" customHeight="1" outlineLevel="1" x14ac:dyDescent="0.2">
      <c r="A523" s="71" t="str">
        <f t="shared" si="25"/>
        <v>Чайник Кроха младшийшёлк</v>
      </c>
      <c r="B523" s="71">
        <v>167.35</v>
      </c>
      <c r="C523" s="72"/>
      <c r="D523" s="73" t="s">
        <v>1263</v>
      </c>
      <c r="E523" s="74"/>
      <c r="F523" s="74"/>
      <c r="G523" s="75" t="s">
        <v>245</v>
      </c>
      <c r="H523" s="76" t="s">
        <v>1282</v>
      </c>
      <c r="I523" s="77" t="s">
        <v>28</v>
      </c>
      <c r="J523" s="78" t="s">
        <v>1283</v>
      </c>
      <c r="K523" s="79" t="s">
        <v>670</v>
      </c>
      <c r="L523" s="80"/>
      <c r="M523" s="81">
        <v>0.4</v>
      </c>
      <c r="N523" s="82">
        <v>10.5</v>
      </c>
      <c r="O523" s="83">
        <v>12</v>
      </c>
      <c r="P523" s="84"/>
      <c r="Q523" s="492">
        <v>251.02500000000001</v>
      </c>
      <c r="R523" s="83">
        <v>6</v>
      </c>
      <c r="S523" s="101"/>
      <c r="T523" s="87">
        <f t="shared" si="26"/>
        <v>0</v>
      </c>
      <c r="U523" s="88" t="s">
        <v>31</v>
      </c>
      <c r="V523" s="25"/>
    </row>
    <row r="524" spans="1:22" ht="78" customHeight="1" outlineLevel="1" x14ac:dyDescent="0.2">
      <c r="A524" s="71" t="str">
        <f t="shared" si="25"/>
        <v>Чайник Кроха среднийшёлк</v>
      </c>
      <c r="B524" s="71">
        <v>189.14</v>
      </c>
      <c r="C524" s="72"/>
      <c r="D524" s="73" t="s">
        <v>1263</v>
      </c>
      <c r="E524" s="74"/>
      <c r="F524" s="74"/>
      <c r="G524" s="75" t="s">
        <v>245</v>
      </c>
      <c r="H524" s="76" t="s">
        <v>1284</v>
      </c>
      <c r="I524" s="77" t="s">
        <v>28</v>
      </c>
      <c r="J524" s="78" t="s">
        <v>1285</v>
      </c>
      <c r="K524" s="79" t="s">
        <v>248</v>
      </c>
      <c r="L524" s="80"/>
      <c r="M524" s="81">
        <v>0.7</v>
      </c>
      <c r="N524" s="82">
        <v>13</v>
      </c>
      <c r="O524" s="83">
        <v>14</v>
      </c>
      <c r="P524" s="84"/>
      <c r="Q524" s="492">
        <v>283.70999999999998</v>
      </c>
      <c r="R524" s="83">
        <v>4</v>
      </c>
      <c r="S524" s="101"/>
      <c r="T524" s="87">
        <f t="shared" si="26"/>
        <v>0</v>
      </c>
      <c r="U524" s="88" t="s">
        <v>36</v>
      </c>
      <c r="V524" s="25"/>
    </row>
    <row r="525" spans="1:22" ht="78" customHeight="1" outlineLevel="1" x14ac:dyDescent="0.2">
      <c r="A525" s="71" t="str">
        <f t="shared" si="25"/>
        <v>Сахарница Орнаментшёлк</v>
      </c>
      <c r="B525" s="71">
        <v>115.06</v>
      </c>
      <c r="C525" s="72"/>
      <c r="D525" s="73" t="s">
        <v>1263</v>
      </c>
      <c r="E525" s="74"/>
      <c r="F525" s="74"/>
      <c r="G525" s="75" t="s">
        <v>257</v>
      </c>
      <c r="H525" s="76" t="s">
        <v>1286</v>
      </c>
      <c r="I525" s="77" t="s">
        <v>28</v>
      </c>
      <c r="J525" s="78" t="s">
        <v>1287</v>
      </c>
      <c r="K525" s="79" t="s">
        <v>260</v>
      </c>
      <c r="L525" s="80"/>
      <c r="M525" s="81">
        <v>0.35</v>
      </c>
      <c r="N525" s="82">
        <v>11</v>
      </c>
      <c r="O525" s="83">
        <v>11</v>
      </c>
      <c r="P525" s="84"/>
      <c r="Q525" s="492">
        <v>172.59</v>
      </c>
      <c r="R525" s="83">
        <v>6</v>
      </c>
      <c r="S525" s="101"/>
      <c r="T525" s="87">
        <f t="shared" si="26"/>
        <v>0</v>
      </c>
      <c r="U525" s="88" t="s">
        <v>31</v>
      </c>
      <c r="V525" s="25"/>
    </row>
    <row r="526" spans="1:22" ht="78" customHeight="1" outlineLevel="1" x14ac:dyDescent="0.2">
      <c r="A526" s="71" t="str">
        <f t="shared" si="25"/>
        <v>Сливочникшёлк</v>
      </c>
      <c r="B526" s="71">
        <v>78.48</v>
      </c>
      <c r="C526" s="72"/>
      <c r="D526" s="73" t="s">
        <v>1263</v>
      </c>
      <c r="E526" s="74"/>
      <c r="F526" s="74"/>
      <c r="G526" s="75" t="s">
        <v>272</v>
      </c>
      <c r="H526" s="76" t="s">
        <v>1288</v>
      </c>
      <c r="I526" s="77" t="s">
        <v>28</v>
      </c>
      <c r="J526" s="78" t="s">
        <v>1289</v>
      </c>
      <c r="K526" s="79" t="s">
        <v>275</v>
      </c>
      <c r="L526" s="80"/>
      <c r="M526" s="81">
        <v>0.18</v>
      </c>
      <c r="N526" s="82">
        <v>7</v>
      </c>
      <c r="O526" s="83">
        <v>10</v>
      </c>
      <c r="P526" s="84"/>
      <c r="Q526" s="492">
        <v>117.72</v>
      </c>
      <c r="R526" s="83">
        <v>18</v>
      </c>
      <c r="S526" s="101"/>
      <c r="T526" s="87">
        <f t="shared" si="26"/>
        <v>0</v>
      </c>
      <c r="U526" s="88" t="s">
        <v>31</v>
      </c>
      <c r="V526" s="25"/>
    </row>
    <row r="527" spans="1:22" ht="78" customHeight="1" outlineLevel="1" x14ac:dyDescent="0.2">
      <c r="A527" s="71" t="str">
        <f t="shared" si="25"/>
        <v>Чашка (Штр., Орн.)шёлк</v>
      </c>
      <c r="B527" s="71">
        <v>76.7</v>
      </c>
      <c r="C527" s="72"/>
      <c r="D527" s="73" t="s">
        <v>1263</v>
      </c>
      <c r="E527" s="74"/>
      <c r="F527" s="74"/>
      <c r="G527" s="75" t="s">
        <v>144</v>
      </c>
      <c r="H527" s="76" t="s">
        <v>1290</v>
      </c>
      <c r="I527" s="77" t="s">
        <v>28</v>
      </c>
      <c r="J527" s="78" t="s">
        <v>1291</v>
      </c>
      <c r="K527" s="79" t="s">
        <v>200</v>
      </c>
      <c r="L527" s="80"/>
      <c r="M527" s="81">
        <v>0.25</v>
      </c>
      <c r="N527" s="82">
        <v>6</v>
      </c>
      <c r="O527" s="83">
        <v>9</v>
      </c>
      <c r="P527" s="84"/>
      <c r="Q527" s="492">
        <v>115.05</v>
      </c>
      <c r="R527" s="83">
        <v>12</v>
      </c>
      <c r="S527" s="101"/>
      <c r="T527" s="87">
        <f t="shared" si="26"/>
        <v>0</v>
      </c>
      <c r="U527" s="88" t="s">
        <v>31</v>
      </c>
      <c r="V527" s="25"/>
    </row>
    <row r="528" spans="1:22" ht="78" customHeight="1" outlineLevel="1" x14ac:dyDescent="0.2">
      <c r="A528" s="71" t="str">
        <f t="shared" si="25"/>
        <v>Чашка (Штр., Орн.) с блюдцемшёлк</v>
      </c>
      <c r="B528" s="71">
        <v>130.43</v>
      </c>
      <c r="C528" s="72"/>
      <c r="D528" s="73" t="s">
        <v>1263</v>
      </c>
      <c r="E528" s="74"/>
      <c r="F528" s="74"/>
      <c r="G528" s="75" t="s">
        <v>144</v>
      </c>
      <c r="H528" s="76" t="s">
        <v>1292</v>
      </c>
      <c r="I528" s="77" t="s">
        <v>28</v>
      </c>
      <c r="J528" s="78" t="s">
        <v>1293</v>
      </c>
      <c r="K528" s="79" t="s">
        <v>203</v>
      </c>
      <c r="L528" s="80"/>
      <c r="M528" s="81">
        <v>0.25</v>
      </c>
      <c r="N528" s="82">
        <v>6</v>
      </c>
      <c r="O528" s="83" t="s">
        <v>204</v>
      </c>
      <c r="P528" s="84"/>
      <c r="Q528" s="492">
        <v>195.64500000000001</v>
      </c>
      <c r="R528" s="83">
        <v>12</v>
      </c>
      <c r="S528" s="101"/>
      <c r="T528" s="87">
        <f t="shared" si="26"/>
        <v>0</v>
      </c>
      <c r="U528" s="88" t="s">
        <v>31</v>
      </c>
      <c r="V528" s="25"/>
    </row>
    <row r="529" spans="1:22" ht="78" customHeight="1" outlineLevel="1" x14ac:dyDescent="0.2">
      <c r="A529" s="71" t="str">
        <f t="shared" si="25"/>
        <v>Набор для специй Премиум Дуошёлк</v>
      </c>
      <c r="B529" s="71">
        <v>178.74</v>
      </c>
      <c r="C529" s="72"/>
      <c r="D529" s="73" t="s">
        <v>1263</v>
      </c>
      <c r="E529" s="74"/>
      <c r="F529" s="74"/>
      <c r="G529" s="75" t="s">
        <v>749</v>
      </c>
      <c r="H529" s="98" t="s">
        <v>1294</v>
      </c>
      <c r="I529" s="77" t="s">
        <v>28</v>
      </c>
      <c r="J529" s="78" t="s">
        <v>1295</v>
      </c>
      <c r="K529" s="79" t="s">
        <v>752</v>
      </c>
      <c r="L529" s="80"/>
      <c r="M529" s="81"/>
      <c r="N529" s="82"/>
      <c r="O529" s="83"/>
      <c r="P529" s="84" t="s">
        <v>753</v>
      </c>
      <c r="Q529" s="492">
        <v>268.11</v>
      </c>
      <c r="R529" s="83">
        <v>8</v>
      </c>
      <c r="S529" s="86"/>
      <c r="T529" s="87">
        <f t="shared" si="26"/>
        <v>0</v>
      </c>
      <c r="U529" s="88" t="s">
        <v>31</v>
      </c>
      <c r="V529" s="25"/>
    </row>
    <row r="530" spans="1:22" ht="78" customHeight="1" outlineLevel="1" x14ac:dyDescent="0.2">
      <c r="A530" s="71" t="str">
        <f t="shared" si="25"/>
        <v>Набор для специй Премиум Триошёлк</v>
      </c>
      <c r="B530" s="71">
        <v>238.32</v>
      </c>
      <c r="C530" s="72"/>
      <c r="D530" s="73" t="s">
        <v>1263</v>
      </c>
      <c r="E530" s="74"/>
      <c r="F530" s="74"/>
      <c r="G530" s="75" t="s">
        <v>749</v>
      </c>
      <c r="H530" s="76" t="s">
        <v>1296</v>
      </c>
      <c r="I530" s="77" t="s">
        <v>28</v>
      </c>
      <c r="J530" s="78" t="s">
        <v>1297</v>
      </c>
      <c r="K530" s="79" t="s">
        <v>756</v>
      </c>
      <c r="L530" s="80"/>
      <c r="M530" s="81"/>
      <c r="N530" s="82"/>
      <c r="O530" s="83"/>
      <c r="P530" s="84" t="s">
        <v>757</v>
      </c>
      <c r="Q530" s="492">
        <v>357.48</v>
      </c>
      <c r="R530" s="83">
        <v>6</v>
      </c>
      <c r="S530" s="86"/>
      <c r="T530" s="87">
        <f t="shared" si="26"/>
        <v>0</v>
      </c>
      <c r="U530" s="88" t="s">
        <v>31</v>
      </c>
      <c r="V530" s="25"/>
    </row>
    <row r="531" spans="1:22" ht="78" customHeight="1" outlineLevel="1" x14ac:dyDescent="0.2">
      <c r="A531" s="71" t="str">
        <f t="shared" si="25"/>
        <v>Набор для специй Премиум Кватрошёлк</v>
      </c>
      <c r="B531" s="71">
        <v>307.83999999999997</v>
      </c>
      <c r="C531" s="72"/>
      <c r="D531" s="73" t="s">
        <v>1263</v>
      </c>
      <c r="E531" s="74"/>
      <c r="F531" s="74"/>
      <c r="G531" s="75" t="s">
        <v>749</v>
      </c>
      <c r="H531" s="76" t="s">
        <v>1298</v>
      </c>
      <c r="I531" s="77" t="s">
        <v>28</v>
      </c>
      <c r="J531" s="78" t="s">
        <v>1299</v>
      </c>
      <c r="K531" s="79" t="s">
        <v>760</v>
      </c>
      <c r="L531" s="80"/>
      <c r="M531" s="81"/>
      <c r="N531" s="82"/>
      <c r="O531" s="83"/>
      <c r="P531" s="84" t="s">
        <v>761</v>
      </c>
      <c r="Q531" s="492">
        <v>461.76</v>
      </c>
      <c r="R531" s="83">
        <v>6</v>
      </c>
      <c r="S531" s="86"/>
      <c r="T531" s="87">
        <f t="shared" si="26"/>
        <v>0</v>
      </c>
      <c r="U531" s="88" t="s">
        <v>31</v>
      </c>
      <c r="V531" s="25"/>
    </row>
    <row r="532" spans="1:22" ht="78" customHeight="1" outlineLevel="1" x14ac:dyDescent="0.2">
      <c r="A532" s="71" t="str">
        <f t="shared" si="25"/>
        <v>Набор для специй Премиум Максишёлк</v>
      </c>
      <c r="B532" s="71">
        <v>536.24</v>
      </c>
      <c r="C532" s="72"/>
      <c r="D532" s="73" t="s">
        <v>1263</v>
      </c>
      <c r="E532" s="74"/>
      <c r="F532" s="74"/>
      <c r="G532" s="75" t="s">
        <v>749</v>
      </c>
      <c r="H532" s="76" t="s">
        <v>1300</v>
      </c>
      <c r="I532" s="77" t="s">
        <v>28</v>
      </c>
      <c r="J532" s="78" t="s">
        <v>1301</v>
      </c>
      <c r="K532" s="79" t="s">
        <v>764</v>
      </c>
      <c r="L532" s="80"/>
      <c r="M532" s="81"/>
      <c r="N532" s="82"/>
      <c r="O532" s="83"/>
      <c r="P532" s="118" t="s">
        <v>765</v>
      </c>
      <c r="Q532" s="492">
        <v>804.36</v>
      </c>
      <c r="R532" s="83">
        <v>5</v>
      </c>
      <c r="S532" s="86"/>
      <c r="T532" s="87">
        <f t="shared" si="26"/>
        <v>0</v>
      </c>
      <c r="U532" s="88" t="s">
        <v>43</v>
      </c>
      <c r="V532" s="25"/>
    </row>
    <row r="533" spans="1:22" ht="78" customHeight="1" outlineLevel="1" x14ac:dyDescent="0.2">
      <c r="A533" s="71" t="str">
        <f t="shared" si="25"/>
        <v>Кастрюля керамическая №3шёлк</v>
      </c>
      <c r="B533" s="71">
        <v>136.53</v>
      </c>
      <c r="C533" s="72"/>
      <c r="D533" s="73" t="s">
        <v>1263</v>
      </c>
      <c r="E533" s="93" t="s">
        <v>111</v>
      </c>
      <c r="F533" s="74"/>
      <c r="G533" s="75" t="s">
        <v>410</v>
      </c>
      <c r="H533" s="76" t="s">
        <v>1302</v>
      </c>
      <c r="I533" s="77" t="s">
        <v>28</v>
      </c>
      <c r="J533" s="78" t="s">
        <v>1303</v>
      </c>
      <c r="K533" s="79" t="s">
        <v>419</v>
      </c>
      <c r="L533" s="80"/>
      <c r="M533" s="81">
        <v>0.5</v>
      </c>
      <c r="N533" s="82">
        <v>11</v>
      </c>
      <c r="O533" s="83">
        <v>11</v>
      </c>
      <c r="P533" s="84" t="s">
        <v>420</v>
      </c>
      <c r="Q533" s="492">
        <v>204.79499999999999</v>
      </c>
      <c r="R533" s="83">
        <v>12</v>
      </c>
      <c r="S533" s="101"/>
      <c r="T533" s="87">
        <f t="shared" si="26"/>
        <v>0</v>
      </c>
      <c r="U533" s="88" t="s">
        <v>43</v>
      </c>
      <c r="V533" s="25" t="s">
        <v>32</v>
      </c>
    </row>
    <row r="534" spans="1:22" ht="78" customHeight="1" outlineLevel="1" x14ac:dyDescent="0.2">
      <c r="A534" s="71" t="str">
        <f t="shared" si="25"/>
        <v>Кастрюля керамическая №2шёлк</v>
      </c>
      <c r="B534" s="71">
        <v>207.09</v>
      </c>
      <c r="C534" s="72"/>
      <c r="D534" s="73" t="s">
        <v>1263</v>
      </c>
      <c r="E534" s="93" t="s">
        <v>111</v>
      </c>
      <c r="F534" s="74"/>
      <c r="G534" s="75" t="s">
        <v>410</v>
      </c>
      <c r="H534" s="76" t="s">
        <v>1304</v>
      </c>
      <c r="I534" s="77" t="s">
        <v>28</v>
      </c>
      <c r="J534" s="78" t="s">
        <v>1305</v>
      </c>
      <c r="K534" s="79" t="s">
        <v>423</v>
      </c>
      <c r="L534" s="80"/>
      <c r="M534" s="81">
        <v>1</v>
      </c>
      <c r="N534" s="82">
        <v>15</v>
      </c>
      <c r="O534" s="83">
        <v>12.5</v>
      </c>
      <c r="P534" s="84" t="s">
        <v>420</v>
      </c>
      <c r="Q534" s="492">
        <v>310.63499999999999</v>
      </c>
      <c r="R534" s="83">
        <v>8</v>
      </c>
      <c r="S534" s="101"/>
      <c r="T534" s="87">
        <f t="shared" si="26"/>
        <v>0</v>
      </c>
      <c r="U534" s="88" t="s">
        <v>76</v>
      </c>
      <c r="V534" s="25" t="s">
        <v>32</v>
      </c>
    </row>
    <row r="535" spans="1:22" ht="78" customHeight="1" outlineLevel="1" x14ac:dyDescent="0.2">
      <c r="A535" s="71" t="str">
        <f t="shared" si="25"/>
        <v>Горшочек Малюткашёлк</v>
      </c>
      <c r="B535" s="71">
        <v>73.739999999999995</v>
      </c>
      <c r="C535" s="89"/>
      <c r="D535" s="73" t="s">
        <v>1263</v>
      </c>
      <c r="E535" s="74"/>
      <c r="F535" s="74"/>
      <c r="G535" s="75" t="s">
        <v>410</v>
      </c>
      <c r="H535" s="76" t="s">
        <v>1306</v>
      </c>
      <c r="I535" s="77" t="s">
        <v>28</v>
      </c>
      <c r="J535" s="78" t="s">
        <v>1307</v>
      </c>
      <c r="K535" s="79" t="s">
        <v>416</v>
      </c>
      <c r="L535" s="80"/>
      <c r="M535" s="81">
        <v>0.2</v>
      </c>
      <c r="N535" s="82">
        <v>10</v>
      </c>
      <c r="O535" s="83">
        <v>9.5</v>
      </c>
      <c r="P535" s="84"/>
      <c r="Q535" s="492">
        <v>110.61</v>
      </c>
      <c r="R535" s="83">
        <v>12</v>
      </c>
      <c r="S535" s="101"/>
      <c r="T535" s="87">
        <f>S535*Q535</f>
        <v>0</v>
      </c>
      <c r="U535" s="88" t="s">
        <v>31</v>
      </c>
      <c r="V535" s="25" t="s">
        <v>32</v>
      </c>
    </row>
    <row r="536" spans="1:22" ht="78" customHeight="1" outlineLevel="1" x14ac:dyDescent="0.2">
      <c r="A536" s="71" t="str">
        <f t="shared" si="25"/>
        <v>Горшочек Мечта хозяйкишёлк</v>
      </c>
      <c r="B536" s="71">
        <v>91.32</v>
      </c>
      <c r="C536" s="72"/>
      <c r="D536" s="73" t="s">
        <v>1263</v>
      </c>
      <c r="E536" s="74"/>
      <c r="F536" s="74"/>
      <c r="G536" s="75" t="s">
        <v>410</v>
      </c>
      <c r="H536" s="76" t="s">
        <v>1308</v>
      </c>
      <c r="I536" s="77" t="s">
        <v>28</v>
      </c>
      <c r="J536" s="78" t="s">
        <v>1309</v>
      </c>
      <c r="K536" s="79" t="s">
        <v>413</v>
      </c>
      <c r="L536" s="80"/>
      <c r="M536" s="81">
        <v>0.35</v>
      </c>
      <c r="N536" s="82">
        <v>11</v>
      </c>
      <c r="O536" s="83">
        <v>10</v>
      </c>
      <c r="P536" s="84"/>
      <c r="Q536" s="492">
        <v>136.97999999999999</v>
      </c>
      <c r="R536" s="83">
        <v>20</v>
      </c>
      <c r="S536" s="101"/>
      <c r="T536" s="87">
        <f t="shared" si="26"/>
        <v>0</v>
      </c>
      <c r="U536" s="88" t="s">
        <v>43</v>
      </c>
      <c r="V536" s="25" t="s">
        <v>32</v>
      </c>
    </row>
    <row r="537" spans="1:22" ht="78" customHeight="1" outlineLevel="1" x14ac:dyDescent="0.2">
      <c r="A537" s="71" t="str">
        <f t="shared" si="25"/>
        <v>Горшок для жаркого Лакомкашёлк</v>
      </c>
      <c r="B537" s="71">
        <v>109.41</v>
      </c>
      <c r="C537" s="72"/>
      <c r="D537" s="73" t="s">
        <v>1263</v>
      </c>
      <c r="E537" s="74"/>
      <c r="F537" s="74"/>
      <c r="G537" s="75" t="s">
        <v>410</v>
      </c>
      <c r="H537" s="76" t="s">
        <v>1310</v>
      </c>
      <c r="I537" s="77" t="s">
        <v>28</v>
      </c>
      <c r="J537" s="78" t="s">
        <v>1311</v>
      </c>
      <c r="K537" s="79" t="s">
        <v>449</v>
      </c>
      <c r="L537" s="80"/>
      <c r="M537" s="81">
        <v>0.5</v>
      </c>
      <c r="N537" s="82">
        <v>9.5</v>
      </c>
      <c r="O537" s="83">
        <v>13</v>
      </c>
      <c r="P537" s="84"/>
      <c r="Q537" s="492">
        <v>164.11500000000001</v>
      </c>
      <c r="R537" s="83">
        <v>24</v>
      </c>
      <c r="S537" s="101"/>
      <c r="T537" s="87">
        <f t="shared" si="26"/>
        <v>0</v>
      </c>
      <c r="U537" s="88" t="s">
        <v>76</v>
      </c>
      <c r="V537" s="25" t="s">
        <v>32</v>
      </c>
    </row>
    <row r="538" spans="1:22" ht="78" customHeight="1" outlineLevel="1" x14ac:dyDescent="0.2">
      <c r="A538" s="71" t="str">
        <f t="shared" si="25"/>
        <v>Горшок для жаркого №1шёлк</v>
      </c>
      <c r="B538" s="71">
        <v>109.41</v>
      </c>
      <c r="C538" s="72"/>
      <c r="D538" s="73" t="s">
        <v>1263</v>
      </c>
      <c r="E538" s="74"/>
      <c r="F538" s="74"/>
      <c r="G538" s="75" t="s">
        <v>410</v>
      </c>
      <c r="H538" s="76" t="s">
        <v>1312</v>
      </c>
      <c r="I538" s="77" t="s">
        <v>28</v>
      </c>
      <c r="J538" s="78" t="s">
        <v>1313</v>
      </c>
      <c r="K538" s="79" t="s">
        <v>455</v>
      </c>
      <c r="L538" s="80"/>
      <c r="M538" s="81">
        <v>0.55000000000000004</v>
      </c>
      <c r="N538" s="82">
        <v>11</v>
      </c>
      <c r="O538" s="83">
        <v>11.5</v>
      </c>
      <c r="P538" s="84"/>
      <c r="Q538" s="492">
        <v>164.11500000000001</v>
      </c>
      <c r="R538" s="83">
        <v>18</v>
      </c>
      <c r="S538" s="101"/>
      <c r="T538" s="87">
        <f t="shared" si="26"/>
        <v>0</v>
      </c>
      <c r="U538" s="88" t="s">
        <v>76</v>
      </c>
      <c r="V538" s="25" t="s">
        <v>32</v>
      </c>
    </row>
    <row r="539" spans="1:22" ht="78" customHeight="1" outlineLevel="1" x14ac:dyDescent="0.2">
      <c r="A539" s="71" t="str">
        <f t="shared" si="25"/>
        <v>Горшок для жаркого №6шёлк</v>
      </c>
      <c r="B539" s="71">
        <v>105.79</v>
      </c>
      <c r="C539" s="72"/>
      <c r="D539" s="73" t="s">
        <v>1263</v>
      </c>
      <c r="E539" s="74"/>
      <c r="F539" s="74"/>
      <c r="G539" s="75" t="s">
        <v>410</v>
      </c>
      <c r="H539" s="76" t="s">
        <v>1314</v>
      </c>
      <c r="I539" s="77" t="s">
        <v>28</v>
      </c>
      <c r="J539" s="78" t="s">
        <v>1315</v>
      </c>
      <c r="K539" s="79" t="s">
        <v>470</v>
      </c>
      <c r="L539" s="80"/>
      <c r="M539" s="81">
        <v>0.65</v>
      </c>
      <c r="N539" s="82">
        <v>12</v>
      </c>
      <c r="O539" s="83">
        <v>12</v>
      </c>
      <c r="P539" s="84"/>
      <c r="Q539" s="492">
        <v>158.685</v>
      </c>
      <c r="R539" s="83">
        <v>18</v>
      </c>
      <c r="S539" s="101"/>
      <c r="T539" s="87">
        <f t="shared" si="26"/>
        <v>0</v>
      </c>
      <c r="U539" s="88" t="s">
        <v>76</v>
      </c>
      <c r="V539" s="25" t="s">
        <v>32</v>
      </c>
    </row>
    <row r="540" spans="1:22" ht="78" customHeight="1" outlineLevel="1" x14ac:dyDescent="0.2">
      <c r="A540" s="71" t="str">
        <f t="shared" si="25"/>
        <v>Горшок для жаркого №5 с ручкамишёлк</v>
      </c>
      <c r="B540" s="71">
        <v>88.47</v>
      </c>
      <c r="C540" s="72"/>
      <c r="D540" s="73" t="s">
        <v>1263</v>
      </c>
      <c r="E540" s="74"/>
      <c r="F540" s="74"/>
      <c r="G540" s="75" t="s">
        <v>410</v>
      </c>
      <c r="H540" s="76" t="s">
        <v>1316</v>
      </c>
      <c r="I540" s="77" t="s">
        <v>28</v>
      </c>
      <c r="J540" s="78" t="s">
        <v>1317</v>
      </c>
      <c r="K540" s="79" t="s">
        <v>443</v>
      </c>
      <c r="L540" s="80"/>
      <c r="M540" s="81">
        <v>0.5</v>
      </c>
      <c r="N540" s="82">
        <v>10</v>
      </c>
      <c r="O540" s="83">
        <v>10.5</v>
      </c>
      <c r="P540" s="84"/>
      <c r="Q540" s="492">
        <v>132.70500000000001</v>
      </c>
      <c r="R540" s="83">
        <v>18</v>
      </c>
      <c r="S540" s="101"/>
      <c r="T540" s="87">
        <f t="shared" si="26"/>
        <v>0</v>
      </c>
      <c r="U540" s="88" t="s">
        <v>76</v>
      </c>
      <c r="V540" s="25" t="s">
        <v>32</v>
      </c>
    </row>
    <row r="541" spans="1:22" ht="78" customHeight="1" outlineLevel="1" x14ac:dyDescent="0.2">
      <c r="A541" s="71" t="str">
        <f t="shared" si="25"/>
        <v>Горшок для жаркого Русскийшёлк</v>
      </c>
      <c r="B541" s="71">
        <v>136.53</v>
      </c>
      <c r="C541" s="72"/>
      <c r="D541" s="73" t="s">
        <v>1263</v>
      </c>
      <c r="E541" s="74"/>
      <c r="F541" s="74"/>
      <c r="G541" s="75" t="s">
        <v>410</v>
      </c>
      <c r="H541" s="76" t="s">
        <v>1318</v>
      </c>
      <c r="I541" s="77" t="s">
        <v>28</v>
      </c>
      <c r="J541" s="78" t="s">
        <v>1319</v>
      </c>
      <c r="K541" s="79" t="s">
        <v>476</v>
      </c>
      <c r="L541" s="80"/>
      <c r="M541" s="81">
        <v>0.95</v>
      </c>
      <c r="N541" s="82">
        <v>14</v>
      </c>
      <c r="O541" s="83">
        <v>15</v>
      </c>
      <c r="P541" s="84"/>
      <c r="Q541" s="492">
        <v>204.79499999999999</v>
      </c>
      <c r="R541" s="83">
        <v>8</v>
      </c>
      <c r="S541" s="101"/>
      <c r="T541" s="87">
        <f>S541*Q541</f>
        <v>0</v>
      </c>
      <c r="U541" s="88" t="s">
        <v>76</v>
      </c>
      <c r="V541" s="25" t="s">
        <v>32</v>
      </c>
    </row>
    <row r="542" spans="1:22" ht="78" customHeight="1" outlineLevel="1" x14ac:dyDescent="0.2">
      <c r="A542" s="71" t="str">
        <f t="shared" si="25"/>
        <v>Горшок для жаркого №10шёлк</v>
      </c>
      <c r="B542" s="71">
        <v>204.47</v>
      </c>
      <c r="C542" s="72"/>
      <c r="D542" s="73" t="s">
        <v>1263</v>
      </c>
      <c r="E542" s="74"/>
      <c r="F542" s="74"/>
      <c r="G542" s="75" t="s">
        <v>410</v>
      </c>
      <c r="H542" s="76" t="s">
        <v>1320</v>
      </c>
      <c r="I542" s="77" t="s">
        <v>28</v>
      </c>
      <c r="J542" s="78" t="s">
        <v>1321</v>
      </c>
      <c r="K542" s="79" t="s">
        <v>479</v>
      </c>
      <c r="L542" s="80"/>
      <c r="M542" s="81">
        <v>1.3</v>
      </c>
      <c r="N542" s="82">
        <v>12</v>
      </c>
      <c r="O542" s="83">
        <v>16</v>
      </c>
      <c r="P542" s="84"/>
      <c r="Q542" s="492">
        <v>306.70499999999998</v>
      </c>
      <c r="R542" s="83">
        <v>8</v>
      </c>
      <c r="S542" s="101"/>
      <c r="T542" s="87">
        <f t="shared" si="26"/>
        <v>0</v>
      </c>
      <c r="U542" s="88" t="s">
        <v>76</v>
      </c>
      <c r="V542" s="25" t="s">
        <v>32</v>
      </c>
    </row>
    <row r="543" spans="1:22" ht="78" customHeight="1" outlineLevel="1" x14ac:dyDescent="0.2">
      <c r="A543" s="71" t="str">
        <f>CONCATENATE(K543,D543)</f>
        <v>Кокотница №1шёлк</v>
      </c>
      <c r="B543" s="71">
        <v>75.12</v>
      </c>
      <c r="C543" s="72"/>
      <c r="D543" s="73" t="s">
        <v>1263</v>
      </c>
      <c r="E543" s="74"/>
      <c r="F543" s="74"/>
      <c r="G543" s="75" t="s">
        <v>646</v>
      </c>
      <c r="H543" s="76" t="s">
        <v>1322</v>
      </c>
      <c r="I543" s="77" t="s">
        <v>28</v>
      </c>
      <c r="J543" s="78" t="s">
        <v>1323</v>
      </c>
      <c r="K543" s="79" t="s">
        <v>1168</v>
      </c>
      <c r="L543" s="80"/>
      <c r="M543" s="81">
        <v>0.18</v>
      </c>
      <c r="N543" s="82">
        <v>5</v>
      </c>
      <c r="O543" s="83">
        <v>9</v>
      </c>
      <c r="P543" s="84"/>
      <c r="Q543" s="492">
        <v>112.68</v>
      </c>
      <c r="R543" s="83">
        <v>27</v>
      </c>
      <c r="S543" s="101"/>
      <c r="T543" s="87">
        <f>S543*Q543</f>
        <v>0</v>
      </c>
      <c r="U543" s="88" t="s">
        <v>36</v>
      </c>
      <c r="V543" s="25" t="s">
        <v>32</v>
      </c>
    </row>
    <row r="544" spans="1:22" ht="78" customHeight="1" outlineLevel="1" x14ac:dyDescent="0.2">
      <c r="A544" s="71" t="str">
        <f>CONCATENATE(K544,D544)</f>
        <v>Набор посуды Престиж №1шёлк</v>
      </c>
      <c r="B544" s="71">
        <v>638.24</v>
      </c>
      <c r="C544" s="72"/>
      <c r="D544" s="73" t="s">
        <v>1263</v>
      </c>
      <c r="E544" s="93" t="s">
        <v>111</v>
      </c>
      <c r="F544" s="74"/>
      <c r="G544" s="75" t="s">
        <v>480</v>
      </c>
      <c r="H544" s="76" t="s">
        <v>1324</v>
      </c>
      <c r="I544" s="77" t="s">
        <v>28</v>
      </c>
      <c r="J544" s="78" t="s">
        <v>1325</v>
      </c>
      <c r="K544" s="79" t="s">
        <v>483</v>
      </c>
      <c r="L544" s="80"/>
      <c r="M544" s="81" t="s">
        <v>484</v>
      </c>
      <c r="N544" s="82">
        <v>13</v>
      </c>
      <c r="O544" s="83" t="s">
        <v>485</v>
      </c>
      <c r="P544" s="84" t="s">
        <v>486</v>
      </c>
      <c r="Q544" s="492">
        <v>957.36</v>
      </c>
      <c r="R544" s="83">
        <v>4</v>
      </c>
      <c r="S544" s="101"/>
      <c r="T544" s="87">
        <f>S544*Q544</f>
        <v>0</v>
      </c>
      <c r="U544" s="88" t="s">
        <v>487</v>
      </c>
      <c r="V544" s="25" t="s">
        <v>32</v>
      </c>
    </row>
    <row r="545" spans="1:22" ht="78" customHeight="1" outlineLevel="1" x14ac:dyDescent="0.2">
      <c r="A545" s="71" t="str">
        <f t="shared" si="25"/>
        <v>Сковорода без крышкишёлк</v>
      </c>
      <c r="B545" s="71">
        <v>289.79000000000002</v>
      </c>
      <c r="C545" s="72"/>
      <c r="D545" s="73" t="s">
        <v>1263</v>
      </c>
      <c r="E545" s="74"/>
      <c r="F545" s="74"/>
      <c r="G545" s="75" t="s">
        <v>498</v>
      </c>
      <c r="H545" s="76" t="s">
        <v>1326</v>
      </c>
      <c r="I545" s="77" t="s">
        <v>28</v>
      </c>
      <c r="J545" s="78" t="s">
        <v>1327</v>
      </c>
      <c r="K545" s="79" t="s">
        <v>824</v>
      </c>
      <c r="L545" s="80"/>
      <c r="M545" s="81">
        <v>0.9</v>
      </c>
      <c r="N545" s="82">
        <v>5.5</v>
      </c>
      <c r="O545" s="83">
        <v>20</v>
      </c>
      <c r="P545" s="84"/>
      <c r="Q545" s="492">
        <v>434.685</v>
      </c>
      <c r="R545" s="83">
        <v>10</v>
      </c>
      <c r="S545" s="101"/>
      <c r="T545" s="87">
        <f t="shared" si="26"/>
        <v>0</v>
      </c>
      <c r="U545" s="88" t="s">
        <v>43</v>
      </c>
      <c r="V545" s="25" t="s">
        <v>32</v>
      </c>
    </row>
    <row r="546" spans="1:22" ht="78" customHeight="1" outlineLevel="1" x14ac:dyDescent="0.2">
      <c r="A546" s="71" t="str">
        <f>CONCATENATE(K546,D546)</f>
        <v>Сковорода с крышкойшёлк</v>
      </c>
      <c r="B546" s="71">
        <v>367.05</v>
      </c>
      <c r="C546" s="72"/>
      <c r="D546" s="73" t="s">
        <v>1263</v>
      </c>
      <c r="E546" s="74"/>
      <c r="F546" s="74"/>
      <c r="G546" s="75" t="s">
        <v>498</v>
      </c>
      <c r="H546" s="76" t="s">
        <v>1328</v>
      </c>
      <c r="I546" s="77" t="s">
        <v>28</v>
      </c>
      <c r="J546" s="78" t="s">
        <v>1329</v>
      </c>
      <c r="K546" s="79" t="s">
        <v>821</v>
      </c>
      <c r="L546" s="80"/>
      <c r="M546" s="81">
        <v>0.9</v>
      </c>
      <c r="N546" s="82">
        <v>8</v>
      </c>
      <c r="O546" s="83">
        <v>20</v>
      </c>
      <c r="P546" s="84"/>
      <c r="Q546" s="492">
        <v>550.57500000000005</v>
      </c>
      <c r="R546" s="83">
        <v>6</v>
      </c>
      <c r="S546" s="101"/>
      <c r="T546" s="87">
        <f>S546*Q546</f>
        <v>0</v>
      </c>
      <c r="U546" s="88" t="s">
        <v>43</v>
      </c>
      <c r="V546" s="25" t="s">
        <v>32</v>
      </c>
    </row>
    <row r="547" spans="1:22" ht="78" customHeight="1" outlineLevel="1" x14ac:dyDescent="0.2">
      <c r="A547" s="71" t="str">
        <f t="shared" si="25"/>
        <v>Салатник Удачный средшёлк</v>
      </c>
      <c r="B547" s="71">
        <v>105.69</v>
      </c>
      <c r="C547" s="89"/>
      <c r="D547" s="73" t="s">
        <v>1263</v>
      </c>
      <c r="E547" s="74"/>
      <c r="F547" s="74"/>
      <c r="G547" s="75" t="s">
        <v>60</v>
      </c>
      <c r="H547" s="76" t="s">
        <v>1330</v>
      </c>
      <c r="I547" s="77" t="s">
        <v>28</v>
      </c>
      <c r="J547" s="78" t="s">
        <v>1331</v>
      </c>
      <c r="K547" s="79" t="s">
        <v>66</v>
      </c>
      <c r="L547" s="80"/>
      <c r="M547" s="81">
        <v>1</v>
      </c>
      <c r="N547" s="82">
        <v>7.5</v>
      </c>
      <c r="O547" s="83">
        <v>18</v>
      </c>
      <c r="P547" s="84"/>
      <c r="Q547" s="492">
        <v>158.535</v>
      </c>
      <c r="R547" s="83">
        <v>12</v>
      </c>
      <c r="S547" s="101"/>
      <c r="T547" s="87">
        <f>S547*Q547</f>
        <v>0</v>
      </c>
      <c r="U547" s="88" t="s">
        <v>43</v>
      </c>
      <c r="V547" s="25" t="s">
        <v>32</v>
      </c>
    </row>
    <row r="548" spans="1:22" ht="78" customHeight="1" outlineLevel="1" x14ac:dyDescent="0.2">
      <c r="A548" s="71" t="str">
        <f t="shared" si="25"/>
        <v>Салатник Удачный малшёлк</v>
      </c>
      <c r="B548" s="71">
        <v>78.55</v>
      </c>
      <c r="C548" s="89"/>
      <c r="D548" s="73" t="s">
        <v>1263</v>
      </c>
      <c r="E548" s="74"/>
      <c r="F548" s="74"/>
      <c r="G548" s="75" t="s">
        <v>60</v>
      </c>
      <c r="H548" s="76" t="s">
        <v>1332</v>
      </c>
      <c r="I548" s="77" t="s">
        <v>28</v>
      </c>
      <c r="J548" s="78" t="s">
        <v>1333</v>
      </c>
      <c r="K548" s="79" t="s">
        <v>69</v>
      </c>
      <c r="L548" s="80"/>
      <c r="M548" s="81">
        <v>0.45</v>
      </c>
      <c r="N548" s="82">
        <v>5.5</v>
      </c>
      <c r="O548" s="83">
        <v>13.5</v>
      </c>
      <c r="P548" s="84"/>
      <c r="Q548" s="492">
        <v>117.825</v>
      </c>
      <c r="R548" s="83">
        <v>16</v>
      </c>
      <c r="S548" s="101"/>
      <c r="T548" s="87">
        <f>S548*Q548</f>
        <v>0</v>
      </c>
      <c r="U548" s="88" t="s">
        <v>36</v>
      </c>
      <c r="V548" s="25" t="s">
        <v>32</v>
      </c>
    </row>
    <row r="549" spans="1:22" ht="78" customHeight="1" outlineLevel="1" x14ac:dyDescent="0.2">
      <c r="A549" s="71" t="str">
        <f t="shared" si="25"/>
        <v>Пиала Классикашёлк</v>
      </c>
      <c r="B549" s="71">
        <v>68.97</v>
      </c>
      <c r="C549" s="72"/>
      <c r="D549" s="73" t="s">
        <v>1263</v>
      </c>
      <c r="E549" s="74"/>
      <c r="F549" s="74"/>
      <c r="G549" s="75" t="s">
        <v>90</v>
      </c>
      <c r="H549" s="76" t="s">
        <v>1334</v>
      </c>
      <c r="I549" s="77" t="s">
        <v>28</v>
      </c>
      <c r="J549" s="78" t="s">
        <v>1335</v>
      </c>
      <c r="K549" s="79" t="s">
        <v>105</v>
      </c>
      <c r="L549" s="80"/>
      <c r="M549" s="81">
        <v>0.25</v>
      </c>
      <c r="N549" s="82">
        <v>5.5</v>
      </c>
      <c r="O549" s="83">
        <v>11</v>
      </c>
      <c r="P549" s="84"/>
      <c r="Q549" s="492">
        <v>103.455</v>
      </c>
      <c r="R549" s="83">
        <v>24</v>
      </c>
      <c r="S549" s="101"/>
      <c r="T549" s="87">
        <f t="shared" si="26"/>
        <v>0</v>
      </c>
      <c r="U549" s="88" t="s">
        <v>31</v>
      </c>
      <c r="V549" s="25" t="s">
        <v>32</v>
      </c>
    </row>
    <row r="550" spans="1:22" ht="78" customHeight="1" outlineLevel="1" x14ac:dyDescent="0.2">
      <c r="A550" s="71" t="str">
        <f>CONCATENATE(K550,D550)</f>
        <v>Розетка Скифскаяшёлк</v>
      </c>
      <c r="B550" s="71">
        <v>53.29</v>
      </c>
      <c r="C550" s="89"/>
      <c r="D550" s="73" t="s">
        <v>1263</v>
      </c>
      <c r="E550" s="74"/>
      <c r="F550" s="74"/>
      <c r="G550" s="75" t="s">
        <v>90</v>
      </c>
      <c r="H550" s="76" t="s">
        <v>1336</v>
      </c>
      <c r="I550" s="77" t="s">
        <v>28</v>
      </c>
      <c r="J550" s="78" t="s">
        <v>1337</v>
      </c>
      <c r="K550" s="79" t="s">
        <v>99</v>
      </c>
      <c r="L550" s="80"/>
      <c r="M550" s="81">
        <v>0.05</v>
      </c>
      <c r="N550" s="82">
        <v>4</v>
      </c>
      <c r="O550" s="83">
        <v>6.5</v>
      </c>
      <c r="P550" s="84"/>
      <c r="Q550" s="492">
        <v>79.935000000000002</v>
      </c>
      <c r="R550" s="83">
        <v>60</v>
      </c>
      <c r="S550" s="101"/>
      <c r="T550" s="87">
        <f>S550*Q550</f>
        <v>0</v>
      </c>
      <c r="U550" s="88" t="s">
        <v>31</v>
      </c>
      <c r="V550" s="25" t="s">
        <v>32</v>
      </c>
    </row>
    <row r="551" spans="1:22" ht="18.75" customHeight="1" x14ac:dyDescent="0.2">
      <c r="C551" s="69"/>
      <c r="D551" s="70" t="s">
        <v>1338</v>
      </c>
      <c r="E551" s="458" t="s">
        <v>1339</v>
      </c>
      <c r="F551" s="458"/>
      <c r="G551" s="458"/>
      <c r="H551" s="458"/>
      <c r="I551" s="458"/>
      <c r="J551" s="458"/>
      <c r="K551" s="458"/>
      <c r="L551" s="458"/>
      <c r="M551" s="458"/>
      <c r="N551" s="458"/>
      <c r="O551" s="458"/>
      <c r="P551" s="458"/>
      <c r="Q551" s="458"/>
      <c r="R551" s="458"/>
      <c r="S551" s="458"/>
      <c r="T551" s="458"/>
      <c r="U551" s="459"/>
    </row>
    <row r="552" spans="1:22" ht="78" customHeight="1" outlineLevel="1" x14ac:dyDescent="0.2">
      <c r="A552" s="71" t="str">
        <f t="shared" si="25"/>
        <v>Чашка (Штр., Орн.)чугун</v>
      </c>
      <c r="B552" s="71">
        <v>64.900000000000006</v>
      </c>
      <c r="C552" s="72"/>
      <c r="D552" s="73" t="s">
        <v>1338</v>
      </c>
      <c r="E552" s="74"/>
      <c r="F552" s="74"/>
      <c r="G552" s="75" t="s">
        <v>144</v>
      </c>
      <c r="H552" s="76" t="s">
        <v>1340</v>
      </c>
      <c r="I552" s="77" t="s">
        <v>28</v>
      </c>
      <c r="J552" s="78" t="s">
        <v>1341</v>
      </c>
      <c r="K552" s="79" t="s">
        <v>200</v>
      </c>
      <c r="L552" s="80"/>
      <c r="M552" s="81">
        <v>0.25</v>
      </c>
      <c r="N552" s="82">
        <v>6</v>
      </c>
      <c r="O552" s="83">
        <v>9</v>
      </c>
      <c r="P552" s="84"/>
      <c r="Q552" s="492">
        <v>97.35</v>
      </c>
      <c r="R552" s="83">
        <v>12</v>
      </c>
      <c r="S552" s="101"/>
      <c r="T552" s="87">
        <f t="shared" ref="T552:T584" si="27">S552*Q552</f>
        <v>0</v>
      </c>
      <c r="U552" s="88" t="s">
        <v>31</v>
      </c>
      <c r="V552" s="25"/>
    </row>
    <row r="553" spans="1:22" ht="78" customHeight="1" outlineLevel="1" x14ac:dyDescent="0.2">
      <c r="A553" s="71" t="str">
        <f t="shared" si="25"/>
        <v>Чашка (Штр., Орн.) с блюдцемчугун</v>
      </c>
      <c r="B553" s="71">
        <v>110.35</v>
      </c>
      <c r="C553" s="72"/>
      <c r="D553" s="73" t="s">
        <v>1338</v>
      </c>
      <c r="E553" s="74"/>
      <c r="F553" s="74"/>
      <c r="G553" s="75" t="s">
        <v>144</v>
      </c>
      <c r="H553" s="76" t="s">
        <v>1342</v>
      </c>
      <c r="I553" s="77" t="s">
        <v>28</v>
      </c>
      <c r="J553" s="78" t="s">
        <v>1343</v>
      </c>
      <c r="K553" s="79" t="s">
        <v>203</v>
      </c>
      <c r="L553" s="80"/>
      <c r="M553" s="81">
        <v>0.25</v>
      </c>
      <c r="N553" s="82">
        <v>6</v>
      </c>
      <c r="O553" s="83" t="s">
        <v>1344</v>
      </c>
      <c r="P553" s="84"/>
      <c r="Q553" s="492">
        <v>165.52500000000001</v>
      </c>
      <c r="R553" s="83">
        <v>12</v>
      </c>
      <c r="S553" s="101"/>
      <c r="T553" s="87">
        <f t="shared" si="27"/>
        <v>0</v>
      </c>
      <c r="U553" s="88" t="s">
        <v>31</v>
      </c>
      <c r="V553" s="25"/>
    </row>
    <row r="554" spans="1:22" ht="78" customHeight="1" outlineLevel="1" x14ac:dyDescent="0.2">
      <c r="A554" s="71" t="str">
        <f t="shared" si="25"/>
        <v>Чашка для чаячугун</v>
      </c>
      <c r="B554" s="71">
        <v>65.23</v>
      </c>
      <c r="C554" s="72"/>
      <c r="D554" s="73" t="s">
        <v>1338</v>
      </c>
      <c r="E554" s="74"/>
      <c r="F554" s="74"/>
      <c r="G554" s="75" t="s">
        <v>144</v>
      </c>
      <c r="H554" s="76" t="s">
        <v>1345</v>
      </c>
      <c r="I554" s="77" t="s">
        <v>28</v>
      </c>
      <c r="J554" s="78" t="s">
        <v>1346</v>
      </c>
      <c r="K554" s="79" t="s">
        <v>174</v>
      </c>
      <c r="L554" s="80"/>
      <c r="M554" s="81">
        <v>0.3</v>
      </c>
      <c r="N554" s="82">
        <v>8</v>
      </c>
      <c r="O554" s="83">
        <v>10</v>
      </c>
      <c r="P554" s="84"/>
      <c r="Q554" s="492">
        <v>97.844999999999999</v>
      </c>
      <c r="R554" s="83">
        <v>12</v>
      </c>
      <c r="S554" s="101"/>
      <c r="T554" s="87">
        <f t="shared" si="27"/>
        <v>0</v>
      </c>
      <c r="U554" s="88" t="s">
        <v>31</v>
      </c>
      <c r="V554" s="25" t="s">
        <v>32</v>
      </c>
    </row>
    <row r="555" spans="1:22" ht="78" customHeight="1" outlineLevel="1" x14ac:dyDescent="0.2">
      <c r="A555" s="71" t="str">
        <f t="shared" si="25"/>
        <v>Чашка для чая с блюдцемчугун</v>
      </c>
      <c r="B555" s="71">
        <v>118.01</v>
      </c>
      <c r="C555" s="72"/>
      <c r="D555" s="73" t="s">
        <v>1338</v>
      </c>
      <c r="E555" s="74"/>
      <c r="F555" s="74"/>
      <c r="G555" s="75" t="s">
        <v>144</v>
      </c>
      <c r="H555" s="76" t="s">
        <v>1347</v>
      </c>
      <c r="I555" s="77" t="s">
        <v>28</v>
      </c>
      <c r="J555" s="78" t="s">
        <v>1348</v>
      </c>
      <c r="K555" s="79" t="s">
        <v>188</v>
      </c>
      <c r="L555" s="80"/>
      <c r="M555" s="81">
        <v>0.3</v>
      </c>
      <c r="N555" s="82">
        <v>8</v>
      </c>
      <c r="O555" s="83" t="s">
        <v>1235</v>
      </c>
      <c r="P555" s="84"/>
      <c r="Q555" s="492">
        <v>177.01499999999999</v>
      </c>
      <c r="R555" s="83">
        <v>12</v>
      </c>
      <c r="S555" s="101"/>
      <c r="T555" s="87">
        <f t="shared" si="27"/>
        <v>0</v>
      </c>
      <c r="U555" s="88" t="s">
        <v>31</v>
      </c>
      <c r="V555" s="25" t="s">
        <v>32</v>
      </c>
    </row>
    <row r="556" spans="1:22" ht="78" customHeight="1" outlineLevel="1" x14ac:dyDescent="0.2">
      <c r="A556" s="71" t="str">
        <f t="shared" si="25"/>
        <v>Чашка Чайнаячугун</v>
      </c>
      <c r="B556" s="71">
        <v>69.819999999999993</v>
      </c>
      <c r="C556" s="72"/>
      <c r="D556" s="73" t="s">
        <v>1338</v>
      </c>
      <c r="E556" s="74"/>
      <c r="F556" s="74"/>
      <c r="G556" s="75" t="s">
        <v>144</v>
      </c>
      <c r="H556" s="76" t="s">
        <v>1349</v>
      </c>
      <c r="I556" s="77" t="s">
        <v>28</v>
      </c>
      <c r="J556" s="78" t="s">
        <v>1350</v>
      </c>
      <c r="K556" s="79" t="s">
        <v>680</v>
      </c>
      <c r="L556" s="80"/>
      <c r="M556" s="81">
        <v>0.5</v>
      </c>
      <c r="N556" s="82">
        <v>7.5</v>
      </c>
      <c r="O556" s="83">
        <v>12</v>
      </c>
      <c r="P556" s="84"/>
      <c r="Q556" s="492">
        <v>104.73</v>
      </c>
      <c r="R556" s="83">
        <v>12</v>
      </c>
      <c r="S556" s="101"/>
      <c r="T556" s="87">
        <f>S556*Q556</f>
        <v>0</v>
      </c>
      <c r="U556" s="88" t="s">
        <v>681</v>
      </c>
      <c r="V556" s="25"/>
    </row>
    <row r="557" spans="1:22" ht="78" customHeight="1" outlineLevel="1" x14ac:dyDescent="0.2">
      <c r="A557" s="71" t="str">
        <f t="shared" si="25"/>
        <v>Чашка Чайная с блюдцемчугун</v>
      </c>
      <c r="B557" s="71">
        <v>115.28</v>
      </c>
      <c r="C557" s="72"/>
      <c r="D557" s="73" t="s">
        <v>1338</v>
      </c>
      <c r="E557" s="74"/>
      <c r="F557" s="74"/>
      <c r="G557" s="75" t="s">
        <v>144</v>
      </c>
      <c r="H557" s="76" t="s">
        <v>1351</v>
      </c>
      <c r="I557" s="77" t="s">
        <v>28</v>
      </c>
      <c r="J557" s="78" t="s">
        <v>1352</v>
      </c>
      <c r="K557" s="79" t="s">
        <v>1353</v>
      </c>
      <c r="L557" s="80"/>
      <c r="M557" s="81">
        <v>0.5</v>
      </c>
      <c r="N557" s="82">
        <v>7.5</v>
      </c>
      <c r="O557" s="83" t="s">
        <v>1354</v>
      </c>
      <c r="P557" s="84"/>
      <c r="Q557" s="492">
        <v>172.92</v>
      </c>
      <c r="R557" s="83">
        <v>6</v>
      </c>
      <c r="S557" s="101"/>
      <c r="T557" s="87">
        <f>S557*Q557</f>
        <v>0</v>
      </c>
      <c r="U557" s="88" t="s">
        <v>681</v>
      </c>
      <c r="V557" s="25"/>
    </row>
    <row r="558" spans="1:22" ht="78" customHeight="1" outlineLevel="1" x14ac:dyDescent="0.2">
      <c r="A558" s="71" t="str">
        <f t="shared" si="25"/>
        <v>Маслёнка Русскаячугун</v>
      </c>
      <c r="B558" s="71">
        <v>206.25</v>
      </c>
      <c r="C558" s="72"/>
      <c r="D558" s="73" t="s">
        <v>1338</v>
      </c>
      <c r="E558" s="74"/>
      <c r="F558" s="74"/>
      <c r="G558" s="75" t="s">
        <v>609</v>
      </c>
      <c r="H558" s="76" t="s">
        <v>1355</v>
      </c>
      <c r="I558" s="77" t="s">
        <v>28</v>
      </c>
      <c r="J558" s="78" t="s">
        <v>1356</v>
      </c>
      <c r="K558" s="79" t="s">
        <v>612</v>
      </c>
      <c r="L558" s="80"/>
      <c r="M558" s="121"/>
      <c r="N558" s="82">
        <v>8</v>
      </c>
      <c r="O558" s="83" t="s">
        <v>614</v>
      </c>
      <c r="P558" s="84"/>
      <c r="Q558" s="492">
        <v>309.375</v>
      </c>
      <c r="R558" s="83">
        <v>6</v>
      </c>
      <c r="S558" s="101"/>
      <c r="T558" s="87">
        <f>S558*Q558</f>
        <v>0</v>
      </c>
      <c r="U558" s="88" t="s">
        <v>36</v>
      </c>
      <c r="V558" s="25"/>
    </row>
    <row r="559" spans="1:22" ht="78" customHeight="1" outlineLevel="1" x14ac:dyDescent="0.2">
      <c r="A559" s="71" t="str">
        <f t="shared" si="25"/>
        <v>Вазон-стаканчугун</v>
      </c>
      <c r="B559" s="71">
        <v>124.83</v>
      </c>
      <c r="C559" s="72"/>
      <c r="D559" s="73" t="s">
        <v>1338</v>
      </c>
      <c r="E559" s="74"/>
      <c r="F559" s="74"/>
      <c r="G559" s="75" t="s">
        <v>216</v>
      </c>
      <c r="H559" s="76" t="s">
        <v>1357</v>
      </c>
      <c r="I559" s="77" t="s">
        <v>28</v>
      </c>
      <c r="J559" s="78" t="s">
        <v>1358</v>
      </c>
      <c r="K559" s="79" t="s">
        <v>219</v>
      </c>
      <c r="L559" s="80"/>
      <c r="M559" s="121">
        <v>0.4</v>
      </c>
      <c r="N559" s="82">
        <v>14.5</v>
      </c>
      <c r="O559" s="83">
        <v>7.5</v>
      </c>
      <c r="P559" s="84"/>
      <c r="Q559" s="492">
        <v>187.245</v>
      </c>
      <c r="R559" s="83">
        <v>12</v>
      </c>
      <c r="S559" s="101"/>
      <c r="T559" s="87">
        <f t="shared" si="27"/>
        <v>0</v>
      </c>
      <c r="U559" s="88" t="s">
        <v>31</v>
      </c>
      <c r="V559" s="25" t="s">
        <v>32</v>
      </c>
    </row>
    <row r="560" spans="1:22" ht="78" customHeight="1" outlineLevel="1" x14ac:dyDescent="0.2">
      <c r="A560" s="71" t="str">
        <f t="shared" si="25"/>
        <v>Сервиз Орнаментчугун</v>
      </c>
      <c r="B560" s="71">
        <v>985.95</v>
      </c>
      <c r="C560" s="72"/>
      <c r="D560" s="73" t="s">
        <v>1338</v>
      </c>
      <c r="E560" s="74"/>
      <c r="F560" s="74"/>
      <c r="G560" s="75" t="s">
        <v>228</v>
      </c>
      <c r="H560" s="76" t="s">
        <v>1359</v>
      </c>
      <c r="I560" s="77" t="s">
        <v>28</v>
      </c>
      <c r="J560" s="78" t="s">
        <v>1360</v>
      </c>
      <c r="K560" s="79" t="s">
        <v>231</v>
      </c>
      <c r="L560" s="80"/>
      <c r="M560" s="81"/>
      <c r="N560" s="82"/>
      <c r="O560" s="83"/>
      <c r="P560" s="84" t="s">
        <v>232</v>
      </c>
      <c r="Q560" s="492">
        <v>1478.925</v>
      </c>
      <c r="R560" s="83">
        <v>1</v>
      </c>
      <c r="S560" s="101"/>
      <c r="T560" s="87">
        <f t="shared" si="27"/>
        <v>0</v>
      </c>
      <c r="U560" s="88" t="s">
        <v>31</v>
      </c>
      <c r="V560" s="25"/>
    </row>
    <row r="561" spans="1:22" ht="78" customHeight="1" outlineLevel="1" x14ac:dyDescent="0.2">
      <c r="A561" s="71" t="str">
        <f t="shared" si="25"/>
        <v>Сливочникчугун</v>
      </c>
      <c r="B561" s="71">
        <v>66.41</v>
      </c>
      <c r="C561" s="72"/>
      <c r="D561" s="73" t="s">
        <v>1338</v>
      </c>
      <c r="E561" s="74"/>
      <c r="F561" s="74"/>
      <c r="G561" s="75" t="s">
        <v>272</v>
      </c>
      <c r="H561" s="76" t="s">
        <v>1361</v>
      </c>
      <c r="I561" s="77" t="s">
        <v>28</v>
      </c>
      <c r="J561" s="78" t="s">
        <v>1362</v>
      </c>
      <c r="K561" s="79" t="s">
        <v>275</v>
      </c>
      <c r="L561" s="80"/>
      <c r="M561" s="81">
        <v>0.18</v>
      </c>
      <c r="N561" s="82">
        <v>7</v>
      </c>
      <c r="O561" s="83">
        <v>10</v>
      </c>
      <c r="P561" s="84"/>
      <c r="Q561" s="492">
        <v>99.614999999999995</v>
      </c>
      <c r="R561" s="83">
        <v>18</v>
      </c>
      <c r="S561" s="101"/>
      <c r="T561" s="87">
        <f t="shared" si="27"/>
        <v>0</v>
      </c>
      <c r="U561" s="88" t="s">
        <v>31</v>
      </c>
      <c r="V561" s="25"/>
    </row>
    <row r="562" spans="1:22" ht="78" customHeight="1" outlineLevel="1" x14ac:dyDescent="0.2">
      <c r="A562" s="71" t="str">
        <f t="shared" si="25"/>
        <v>Чайник Кроха младшийчугун</v>
      </c>
      <c r="B562" s="71">
        <v>141.6</v>
      </c>
      <c r="C562" s="72"/>
      <c r="D562" s="73" t="s">
        <v>1338</v>
      </c>
      <c r="E562" s="74"/>
      <c r="F562" s="74"/>
      <c r="G562" s="75" t="s">
        <v>245</v>
      </c>
      <c r="H562" s="76" t="s">
        <v>1363</v>
      </c>
      <c r="I562" s="77" t="s">
        <v>28</v>
      </c>
      <c r="J562" s="78" t="s">
        <v>1364</v>
      </c>
      <c r="K562" s="79" t="s">
        <v>670</v>
      </c>
      <c r="L562" s="80"/>
      <c r="M562" s="81">
        <v>0.4</v>
      </c>
      <c r="N562" s="82">
        <v>10.5</v>
      </c>
      <c r="O562" s="83">
        <v>12</v>
      </c>
      <c r="P562" s="84"/>
      <c r="Q562" s="492">
        <v>212.4</v>
      </c>
      <c r="R562" s="83">
        <v>6</v>
      </c>
      <c r="S562" s="101"/>
      <c r="T562" s="87">
        <f t="shared" si="27"/>
        <v>0</v>
      </c>
      <c r="U562" s="88" t="s">
        <v>31</v>
      </c>
      <c r="V562" s="25"/>
    </row>
    <row r="563" spans="1:22" ht="78" customHeight="1" outlineLevel="1" x14ac:dyDescent="0.2">
      <c r="A563" s="71" t="str">
        <f t="shared" si="25"/>
        <v>Чайник Кроха среднийчугун</v>
      </c>
      <c r="B563" s="71">
        <v>160.05000000000001</v>
      </c>
      <c r="C563" s="72"/>
      <c r="D563" s="73" t="s">
        <v>1338</v>
      </c>
      <c r="E563" s="74"/>
      <c r="F563" s="74"/>
      <c r="G563" s="75" t="s">
        <v>245</v>
      </c>
      <c r="H563" s="76" t="s">
        <v>1365</v>
      </c>
      <c r="I563" s="77" t="s">
        <v>28</v>
      </c>
      <c r="J563" s="78" t="s">
        <v>1366</v>
      </c>
      <c r="K563" s="79" t="s">
        <v>248</v>
      </c>
      <c r="L563" s="80"/>
      <c r="M563" s="81">
        <v>0.7</v>
      </c>
      <c r="N563" s="82">
        <v>13</v>
      </c>
      <c r="O563" s="83">
        <v>14</v>
      </c>
      <c r="P563" s="84"/>
      <c r="Q563" s="492">
        <v>240.07499999999999</v>
      </c>
      <c r="R563" s="83">
        <v>4</v>
      </c>
      <c r="S563" s="101"/>
      <c r="T563" s="87">
        <f t="shared" si="27"/>
        <v>0</v>
      </c>
      <c r="U563" s="88" t="s">
        <v>36</v>
      </c>
      <c r="V563" s="25"/>
    </row>
    <row r="564" spans="1:22" ht="78" customHeight="1" outlineLevel="1" x14ac:dyDescent="0.2">
      <c r="A564" s="71" t="str">
        <f t="shared" si="25"/>
        <v>Сахарница Орнаментчугун</v>
      </c>
      <c r="B564" s="71">
        <v>97.36</v>
      </c>
      <c r="C564" s="72"/>
      <c r="D564" s="73" t="s">
        <v>1338</v>
      </c>
      <c r="E564" s="74"/>
      <c r="F564" s="74"/>
      <c r="G564" s="75" t="s">
        <v>257</v>
      </c>
      <c r="H564" s="76" t="s">
        <v>1367</v>
      </c>
      <c r="I564" s="77" t="s">
        <v>28</v>
      </c>
      <c r="J564" s="78" t="s">
        <v>1368</v>
      </c>
      <c r="K564" s="79" t="s">
        <v>260</v>
      </c>
      <c r="L564" s="80"/>
      <c r="M564" s="81">
        <v>0.35</v>
      </c>
      <c r="N564" s="82">
        <v>11</v>
      </c>
      <c r="O564" s="83">
        <v>11</v>
      </c>
      <c r="P564" s="84"/>
      <c r="Q564" s="492">
        <v>146.04</v>
      </c>
      <c r="R564" s="83">
        <v>6</v>
      </c>
      <c r="S564" s="101"/>
      <c r="T564" s="87">
        <f t="shared" si="27"/>
        <v>0</v>
      </c>
      <c r="U564" s="88" t="s">
        <v>31</v>
      </c>
      <c r="V564" s="25"/>
    </row>
    <row r="565" spans="1:22" ht="78" customHeight="1" outlineLevel="1" x14ac:dyDescent="0.2">
      <c r="A565" s="71" t="str">
        <f t="shared" si="25"/>
        <v>Кокотница Ностальгия с крышкойчугун</v>
      </c>
      <c r="B565" s="71">
        <v>76.55</v>
      </c>
      <c r="C565" s="72"/>
      <c r="D565" s="73" t="s">
        <v>1338</v>
      </c>
      <c r="E565" s="74"/>
      <c r="F565" s="74"/>
      <c r="G565" s="75" t="s">
        <v>646</v>
      </c>
      <c r="H565" s="76" t="s">
        <v>1369</v>
      </c>
      <c r="I565" s="77" t="s">
        <v>28</v>
      </c>
      <c r="J565" s="78" t="s">
        <v>1370</v>
      </c>
      <c r="K565" s="79" t="s">
        <v>531</v>
      </c>
      <c r="L565" s="80"/>
      <c r="M565" s="81">
        <v>0.2</v>
      </c>
      <c r="N565" s="82">
        <v>8</v>
      </c>
      <c r="O565" s="83">
        <v>12</v>
      </c>
      <c r="P565" s="84"/>
      <c r="Q565" s="492">
        <v>114.825</v>
      </c>
      <c r="R565" s="83">
        <v>12</v>
      </c>
      <c r="S565" s="101"/>
      <c r="T565" s="87">
        <f t="shared" si="27"/>
        <v>0</v>
      </c>
      <c r="U565" s="88" t="s">
        <v>31</v>
      </c>
      <c r="V565" s="25" t="s">
        <v>32</v>
      </c>
    </row>
    <row r="566" spans="1:22" ht="78" customHeight="1" outlineLevel="1" x14ac:dyDescent="0.2">
      <c r="A566" s="71" t="str">
        <f t="shared" si="25"/>
        <v>Кокотница Ностальгиячугун</v>
      </c>
      <c r="B566" s="71">
        <v>63.61</v>
      </c>
      <c r="C566" s="72"/>
      <c r="D566" s="73" t="s">
        <v>1338</v>
      </c>
      <c r="E566" s="74"/>
      <c r="F566" s="74"/>
      <c r="G566" s="75" t="s">
        <v>646</v>
      </c>
      <c r="H566" s="76" t="s">
        <v>1371</v>
      </c>
      <c r="I566" s="77" t="s">
        <v>28</v>
      </c>
      <c r="J566" s="78" t="s">
        <v>1372</v>
      </c>
      <c r="K566" s="79" t="s">
        <v>534</v>
      </c>
      <c r="L566" s="80"/>
      <c r="M566" s="81">
        <v>0.2</v>
      </c>
      <c r="N566" s="82">
        <v>4.5</v>
      </c>
      <c r="O566" s="83">
        <v>12</v>
      </c>
      <c r="P566" s="84"/>
      <c r="Q566" s="492">
        <v>95.415000000000006</v>
      </c>
      <c r="R566" s="83">
        <v>18</v>
      </c>
      <c r="S566" s="101"/>
      <c r="T566" s="87">
        <f t="shared" si="27"/>
        <v>0</v>
      </c>
      <c r="U566" s="88" t="s">
        <v>36</v>
      </c>
      <c r="V566" s="25" t="s">
        <v>32</v>
      </c>
    </row>
    <row r="567" spans="1:22" ht="78" customHeight="1" outlineLevel="1" x14ac:dyDescent="0.2">
      <c r="A567" s="71" t="str">
        <f>CONCATENATE(K567,D567)</f>
        <v>Кокотница №1чугун</v>
      </c>
      <c r="B567" s="71">
        <v>63.57</v>
      </c>
      <c r="C567" s="72"/>
      <c r="D567" s="73" t="s">
        <v>1338</v>
      </c>
      <c r="E567" s="74"/>
      <c r="F567" s="74"/>
      <c r="G567" s="75" t="s">
        <v>646</v>
      </c>
      <c r="H567" s="76" t="s">
        <v>1373</v>
      </c>
      <c r="I567" s="77" t="s">
        <v>28</v>
      </c>
      <c r="J567" s="78" t="s">
        <v>1374</v>
      </c>
      <c r="K567" s="79" t="s">
        <v>1168</v>
      </c>
      <c r="L567" s="80"/>
      <c r="M567" s="81">
        <v>0.18</v>
      </c>
      <c r="N567" s="82">
        <v>5</v>
      </c>
      <c r="O567" s="83">
        <v>9</v>
      </c>
      <c r="P567" s="84"/>
      <c r="Q567" s="492">
        <v>95.355000000000004</v>
      </c>
      <c r="R567" s="83">
        <v>27</v>
      </c>
      <c r="S567" s="101"/>
      <c r="T567" s="87">
        <f>S567*Q567</f>
        <v>0</v>
      </c>
      <c r="U567" s="88" t="s">
        <v>36</v>
      </c>
      <c r="V567" s="25" t="s">
        <v>32</v>
      </c>
    </row>
    <row r="568" spans="1:22" s="71" customFormat="1" ht="78" customHeight="1" outlineLevel="1" x14ac:dyDescent="0.2">
      <c r="A568" s="71" t="str">
        <f t="shared" si="25"/>
        <v>Кастрюля керамическая №1чугун</v>
      </c>
      <c r="B568" s="71">
        <v>363.44</v>
      </c>
      <c r="C568" s="72"/>
      <c r="D568" s="73" t="s">
        <v>1338</v>
      </c>
      <c r="E568" s="93" t="s">
        <v>111</v>
      </c>
      <c r="F568" s="74"/>
      <c r="G568" s="75" t="s">
        <v>276</v>
      </c>
      <c r="H568" s="76" t="s">
        <v>1375</v>
      </c>
      <c r="I568" s="77" t="s">
        <v>28</v>
      </c>
      <c r="J568" s="78" t="s">
        <v>1376</v>
      </c>
      <c r="K568" s="79" t="s">
        <v>806</v>
      </c>
      <c r="L568" s="80"/>
      <c r="M568" s="81">
        <v>2</v>
      </c>
      <c r="N568" s="82">
        <v>15</v>
      </c>
      <c r="O568" s="83">
        <v>20</v>
      </c>
      <c r="P568" s="84" t="s">
        <v>420</v>
      </c>
      <c r="Q568" s="492">
        <v>545.16</v>
      </c>
      <c r="R568" s="83">
        <v>4</v>
      </c>
      <c r="S568" s="86"/>
      <c r="T568" s="87">
        <f t="shared" si="27"/>
        <v>0</v>
      </c>
      <c r="U568" s="88" t="s">
        <v>120</v>
      </c>
      <c r="V568" s="25" t="s">
        <v>32</v>
      </c>
    </row>
    <row r="569" spans="1:22" ht="78" customHeight="1" outlineLevel="1" x14ac:dyDescent="0.2">
      <c r="A569" s="71" t="str">
        <f t="shared" si="25"/>
        <v>Кастрюля керамическая №3чугун</v>
      </c>
      <c r="B569" s="71">
        <v>115.52</v>
      </c>
      <c r="C569" s="72"/>
      <c r="D569" s="73" t="s">
        <v>1338</v>
      </c>
      <c r="E569" s="93" t="s">
        <v>111</v>
      </c>
      <c r="F569" s="74"/>
      <c r="G569" s="75" t="s">
        <v>410</v>
      </c>
      <c r="H569" s="76" t="s">
        <v>1377</v>
      </c>
      <c r="I569" s="77" t="s">
        <v>28</v>
      </c>
      <c r="J569" s="78" t="s">
        <v>1378</v>
      </c>
      <c r="K569" s="79" t="s">
        <v>419</v>
      </c>
      <c r="L569" s="80"/>
      <c r="M569" s="81">
        <v>0.5</v>
      </c>
      <c r="N569" s="82">
        <v>11</v>
      </c>
      <c r="O569" s="83">
        <v>11</v>
      </c>
      <c r="P569" s="84" t="s">
        <v>642</v>
      </c>
      <c r="Q569" s="492">
        <v>173.28</v>
      </c>
      <c r="R569" s="83">
        <v>12</v>
      </c>
      <c r="S569" s="101"/>
      <c r="T569" s="87">
        <f t="shared" si="27"/>
        <v>0</v>
      </c>
      <c r="U569" s="88" t="s">
        <v>43</v>
      </c>
      <c r="V569" s="25" t="s">
        <v>32</v>
      </c>
    </row>
    <row r="570" spans="1:22" ht="78" customHeight="1" outlineLevel="1" x14ac:dyDescent="0.2">
      <c r="A570" s="71" t="str">
        <f t="shared" si="25"/>
        <v>Кастрюля керамическая №2чугун</v>
      </c>
      <c r="B570" s="71">
        <v>175.23</v>
      </c>
      <c r="C570" s="72"/>
      <c r="D570" s="73" t="s">
        <v>1338</v>
      </c>
      <c r="E570" s="93" t="s">
        <v>111</v>
      </c>
      <c r="F570" s="74"/>
      <c r="G570" s="75" t="s">
        <v>410</v>
      </c>
      <c r="H570" s="76" t="s">
        <v>1379</v>
      </c>
      <c r="I570" s="77" t="s">
        <v>28</v>
      </c>
      <c r="J570" s="78" t="s">
        <v>1380</v>
      </c>
      <c r="K570" s="79" t="s">
        <v>423</v>
      </c>
      <c r="L570" s="80"/>
      <c r="M570" s="81">
        <v>1</v>
      </c>
      <c r="N570" s="82">
        <v>15</v>
      </c>
      <c r="O570" s="83">
        <v>12.5</v>
      </c>
      <c r="P570" s="84" t="s">
        <v>642</v>
      </c>
      <c r="Q570" s="492">
        <v>262.84500000000003</v>
      </c>
      <c r="R570" s="83">
        <v>8</v>
      </c>
      <c r="S570" s="101"/>
      <c r="T570" s="87">
        <f t="shared" si="27"/>
        <v>0</v>
      </c>
      <c r="U570" s="88" t="s">
        <v>76</v>
      </c>
      <c r="V570" s="25" t="s">
        <v>32</v>
      </c>
    </row>
    <row r="571" spans="1:22" ht="78" customHeight="1" outlineLevel="1" x14ac:dyDescent="0.2">
      <c r="A571" s="71" t="str">
        <f t="shared" si="25"/>
        <v>Горшок для жаркого Лакомкачугун</v>
      </c>
      <c r="B571" s="71">
        <v>92.57</v>
      </c>
      <c r="C571" s="72"/>
      <c r="D571" s="73" t="s">
        <v>1338</v>
      </c>
      <c r="E571" s="74"/>
      <c r="F571" s="74"/>
      <c r="G571" s="75" t="s">
        <v>410</v>
      </c>
      <c r="H571" s="76" t="s">
        <v>1381</v>
      </c>
      <c r="I571" s="77" t="s">
        <v>28</v>
      </c>
      <c r="J571" s="78" t="s">
        <v>1382</v>
      </c>
      <c r="K571" s="79" t="s">
        <v>449</v>
      </c>
      <c r="L571" s="80"/>
      <c r="M571" s="81">
        <v>0.5</v>
      </c>
      <c r="N571" s="82">
        <v>9.5</v>
      </c>
      <c r="O571" s="83">
        <v>13</v>
      </c>
      <c r="P571" s="84"/>
      <c r="Q571" s="492">
        <v>138.85499999999999</v>
      </c>
      <c r="R571" s="83">
        <v>24</v>
      </c>
      <c r="S571" s="101"/>
      <c r="T571" s="87">
        <f t="shared" si="27"/>
        <v>0</v>
      </c>
      <c r="U571" s="88" t="s">
        <v>76</v>
      </c>
      <c r="V571" s="25" t="s">
        <v>32</v>
      </c>
    </row>
    <row r="572" spans="1:22" ht="78" customHeight="1" outlineLevel="1" x14ac:dyDescent="0.2">
      <c r="A572" s="71" t="str">
        <f t="shared" si="25"/>
        <v>Горшок для жаркого №1чугун</v>
      </c>
      <c r="B572" s="71">
        <v>92.57</v>
      </c>
      <c r="C572" s="72"/>
      <c r="D572" s="73" t="s">
        <v>1338</v>
      </c>
      <c r="E572" s="74"/>
      <c r="F572" s="74"/>
      <c r="G572" s="75" t="s">
        <v>410</v>
      </c>
      <c r="H572" s="76" t="s">
        <v>1383</v>
      </c>
      <c r="I572" s="77" t="s">
        <v>28</v>
      </c>
      <c r="J572" s="78" t="s">
        <v>1384</v>
      </c>
      <c r="K572" s="79" t="s">
        <v>455</v>
      </c>
      <c r="L572" s="80"/>
      <c r="M572" s="81">
        <v>0.55000000000000004</v>
      </c>
      <c r="N572" s="82">
        <v>11</v>
      </c>
      <c r="O572" s="83">
        <v>11.5</v>
      </c>
      <c r="P572" s="84"/>
      <c r="Q572" s="492">
        <v>138.85499999999999</v>
      </c>
      <c r="R572" s="83">
        <v>18</v>
      </c>
      <c r="S572" s="101"/>
      <c r="T572" s="87">
        <f t="shared" si="27"/>
        <v>0</v>
      </c>
      <c r="U572" s="88" t="s">
        <v>76</v>
      </c>
      <c r="V572" s="25" t="s">
        <v>32</v>
      </c>
    </row>
    <row r="573" spans="1:22" ht="78" customHeight="1" outlineLevel="1" x14ac:dyDescent="0.2">
      <c r="A573" s="71" t="str">
        <f t="shared" si="25"/>
        <v>Горшок для жаркого №6чугун</v>
      </c>
      <c r="B573" s="71">
        <v>89.52</v>
      </c>
      <c r="C573" s="72"/>
      <c r="D573" s="73" t="s">
        <v>1338</v>
      </c>
      <c r="E573" s="74"/>
      <c r="F573" s="74"/>
      <c r="G573" s="75" t="s">
        <v>410</v>
      </c>
      <c r="H573" s="76" t="s">
        <v>1385</v>
      </c>
      <c r="I573" s="77" t="s">
        <v>28</v>
      </c>
      <c r="J573" s="78" t="s">
        <v>1386</v>
      </c>
      <c r="K573" s="79" t="s">
        <v>470</v>
      </c>
      <c r="L573" s="80"/>
      <c r="M573" s="81">
        <v>0.65</v>
      </c>
      <c r="N573" s="82">
        <v>12</v>
      </c>
      <c r="O573" s="83">
        <v>12</v>
      </c>
      <c r="P573" s="84"/>
      <c r="Q573" s="492">
        <v>134.28</v>
      </c>
      <c r="R573" s="83">
        <v>18</v>
      </c>
      <c r="S573" s="101"/>
      <c r="T573" s="87">
        <f t="shared" si="27"/>
        <v>0</v>
      </c>
      <c r="U573" s="88" t="s">
        <v>76</v>
      </c>
      <c r="V573" s="25" t="s">
        <v>32</v>
      </c>
    </row>
    <row r="574" spans="1:22" ht="78" customHeight="1" outlineLevel="1" x14ac:dyDescent="0.2">
      <c r="A574" s="71" t="str">
        <f t="shared" si="25"/>
        <v>Горшок для жаркого №10чугун</v>
      </c>
      <c r="B574" s="71">
        <v>173.01</v>
      </c>
      <c r="C574" s="72"/>
      <c r="D574" s="73" t="s">
        <v>1338</v>
      </c>
      <c r="E574" s="74"/>
      <c r="F574" s="74"/>
      <c r="G574" s="75" t="s">
        <v>410</v>
      </c>
      <c r="H574" s="76" t="s">
        <v>1387</v>
      </c>
      <c r="I574" s="77" t="s">
        <v>28</v>
      </c>
      <c r="J574" s="78" t="s">
        <v>1388</v>
      </c>
      <c r="K574" s="79" t="s">
        <v>479</v>
      </c>
      <c r="L574" s="80"/>
      <c r="M574" s="81">
        <v>1.3</v>
      </c>
      <c r="N574" s="82">
        <v>12</v>
      </c>
      <c r="O574" s="83">
        <v>16</v>
      </c>
      <c r="P574" s="84"/>
      <c r="Q574" s="492">
        <v>259.51499999999999</v>
      </c>
      <c r="R574" s="83">
        <v>8</v>
      </c>
      <c r="S574" s="101"/>
      <c r="T574" s="87">
        <f t="shared" si="27"/>
        <v>0</v>
      </c>
      <c r="U574" s="88" t="s">
        <v>76</v>
      </c>
      <c r="V574" s="25" t="s">
        <v>32</v>
      </c>
    </row>
    <row r="575" spans="1:22" ht="78" customHeight="1" outlineLevel="1" x14ac:dyDescent="0.2">
      <c r="A575" s="71" t="str">
        <f t="shared" si="25"/>
        <v>Горшок для жаркого №5 с ручкамичугун</v>
      </c>
      <c r="B575" s="71">
        <v>74.86</v>
      </c>
      <c r="C575" s="72"/>
      <c r="D575" s="73" t="s">
        <v>1338</v>
      </c>
      <c r="E575" s="74"/>
      <c r="F575" s="74"/>
      <c r="G575" s="75" t="s">
        <v>410</v>
      </c>
      <c r="H575" s="76" t="s">
        <v>1389</v>
      </c>
      <c r="I575" s="77" t="s">
        <v>28</v>
      </c>
      <c r="J575" s="78" t="s">
        <v>1390</v>
      </c>
      <c r="K575" s="79" t="s">
        <v>443</v>
      </c>
      <c r="L575" s="80"/>
      <c r="M575" s="81">
        <v>0.5</v>
      </c>
      <c r="N575" s="82">
        <v>10</v>
      </c>
      <c r="O575" s="83">
        <v>10.5</v>
      </c>
      <c r="P575" s="84"/>
      <c r="Q575" s="492">
        <v>112.29</v>
      </c>
      <c r="R575" s="83">
        <v>18</v>
      </c>
      <c r="S575" s="101"/>
      <c r="T575" s="87">
        <f t="shared" si="27"/>
        <v>0</v>
      </c>
      <c r="U575" s="88" t="s">
        <v>76</v>
      </c>
      <c r="V575" s="25" t="s">
        <v>32</v>
      </c>
    </row>
    <row r="576" spans="1:22" ht="78" customHeight="1" outlineLevel="1" x14ac:dyDescent="0.2">
      <c r="A576" s="71" t="str">
        <f>CONCATENATE(K576,D576)</f>
        <v>Набор посуды Престиж №1чугун</v>
      </c>
      <c r="B576" s="71">
        <v>540.04999999999995</v>
      </c>
      <c r="C576" s="72"/>
      <c r="D576" s="73" t="s">
        <v>1338</v>
      </c>
      <c r="E576" s="93" t="s">
        <v>111</v>
      </c>
      <c r="F576" s="74"/>
      <c r="G576" s="75" t="s">
        <v>480</v>
      </c>
      <c r="H576" s="76" t="s">
        <v>1391</v>
      </c>
      <c r="I576" s="77" t="s">
        <v>28</v>
      </c>
      <c r="J576" s="78" t="s">
        <v>1392</v>
      </c>
      <c r="K576" s="79" t="s">
        <v>483</v>
      </c>
      <c r="L576" s="80"/>
      <c r="M576" s="81" t="s">
        <v>484</v>
      </c>
      <c r="N576" s="82">
        <v>13</v>
      </c>
      <c r="O576" s="83" t="s">
        <v>485</v>
      </c>
      <c r="P576" s="84" t="s">
        <v>486</v>
      </c>
      <c r="Q576" s="492">
        <v>810.07500000000005</v>
      </c>
      <c r="R576" s="83">
        <v>4</v>
      </c>
      <c r="S576" s="101"/>
      <c r="T576" s="87">
        <f>S576*Q576</f>
        <v>0</v>
      </c>
      <c r="U576" s="88" t="s">
        <v>487</v>
      </c>
      <c r="V576" s="25" t="s">
        <v>32</v>
      </c>
    </row>
    <row r="577" spans="1:22" ht="78" customHeight="1" outlineLevel="1" x14ac:dyDescent="0.2">
      <c r="A577" s="71" t="str">
        <f>CONCATENATE(K577,D577)</f>
        <v>Набор Подарочный-5 (с/р)чугун</v>
      </c>
      <c r="B577" s="71">
        <v>450.2</v>
      </c>
      <c r="C577" s="72"/>
      <c r="D577" s="73" t="s">
        <v>1338</v>
      </c>
      <c r="E577" s="93" t="s">
        <v>111</v>
      </c>
      <c r="F577" s="74"/>
      <c r="G577" s="75" t="s">
        <v>480</v>
      </c>
      <c r="H577" s="76" t="s">
        <v>1393</v>
      </c>
      <c r="I577" s="77" t="s">
        <v>28</v>
      </c>
      <c r="J577" s="78" t="s">
        <v>1394</v>
      </c>
      <c r="K577" s="79" t="s">
        <v>490</v>
      </c>
      <c r="L577" s="80"/>
      <c r="M577" s="81" t="s">
        <v>491</v>
      </c>
      <c r="N577" s="82">
        <v>23</v>
      </c>
      <c r="O577" s="83" t="s">
        <v>492</v>
      </c>
      <c r="P577" s="84" t="s">
        <v>493</v>
      </c>
      <c r="Q577" s="492">
        <v>675.3</v>
      </c>
      <c r="R577" s="83">
        <v>4</v>
      </c>
      <c r="S577" s="101"/>
      <c r="T577" s="87">
        <f>S577*Q577</f>
        <v>0</v>
      </c>
      <c r="U577" s="88" t="s">
        <v>76</v>
      </c>
      <c r="V577" s="25" t="s">
        <v>32</v>
      </c>
    </row>
    <row r="578" spans="1:22" ht="78" customHeight="1" outlineLevel="1" x14ac:dyDescent="0.2">
      <c r="A578" s="71" t="str">
        <f>CONCATENATE(K578,D578)</f>
        <v>Набор Подарочный-1чугун</v>
      </c>
      <c r="B578" s="71">
        <v>534.79999999999995</v>
      </c>
      <c r="C578" s="72"/>
      <c r="D578" s="73" t="s">
        <v>1338</v>
      </c>
      <c r="E578" s="93" t="s">
        <v>111</v>
      </c>
      <c r="F578" s="74"/>
      <c r="G578" s="75" t="s">
        <v>480</v>
      </c>
      <c r="H578" s="76" t="s">
        <v>1395</v>
      </c>
      <c r="I578" s="77" t="s">
        <v>28</v>
      </c>
      <c r="J578" s="78" t="s">
        <v>1396</v>
      </c>
      <c r="K578" s="79" t="s">
        <v>496</v>
      </c>
      <c r="L578" s="80"/>
      <c r="M578" s="81" t="s">
        <v>491</v>
      </c>
      <c r="N578" s="82">
        <v>23</v>
      </c>
      <c r="O578" s="83" t="s">
        <v>492</v>
      </c>
      <c r="P578" s="84" t="s">
        <v>497</v>
      </c>
      <c r="Q578" s="492">
        <v>802.2</v>
      </c>
      <c r="R578" s="83">
        <v>4</v>
      </c>
      <c r="S578" s="101"/>
      <c r="T578" s="87">
        <f>S578*Q578</f>
        <v>0</v>
      </c>
      <c r="U578" s="88" t="s">
        <v>76</v>
      </c>
      <c r="V578" s="25" t="s">
        <v>32</v>
      </c>
    </row>
    <row r="579" spans="1:22" ht="78" customHeight="1" outlineLevel="1" x14ac:dyDescent="0.2">
      <c r="A579" s="71" t="str">
        <f>CONCATENATE(K579,D579)</f>
        <v>Сковорода с крышкойчугун</v>
      </c>
      <c r="B579" s="71">
        <v>310.58999999999997</v>
      </c>
      <c r="C579" s="72"/>
      <c r="D579" s="73" t="s">
        <v>1338</v>
      </c>
      <c r="E579" s="74"/>
      <c r="F579" s="74"/>
      <c r="G579" s="75" t="s">
        <v>498</v>
      </c>
      <c r="H579" s="76" t="s">
        <v>1397</v>
      </c>
      <c r="I579" s="77" t="s">
        <v>28</v>
      </c>
      <c r="J579" s="78" t="s">
        <v>1398</v>
      </c>
      <c r="K579" s="79" t="s">
        <v>821</v>
      </c>
      <c r="L579" s="80"/>
      <c r="M579" s="81">
        <v>0.9</v>
      </c>
      <c r="N579" s="82">
        <v>8</v>
      </c>
      <c r="O579" s="83">
        <v>20</v>
      </c>
      <c r="P579" s="84"/>
      <c r="Q579" s="492">
        <v>465.88499999999999</v>
      </c>
      <c r="R579" s="83">
        <v>6</v>
      </c>
      <c r="S579" s="101"/>
      <c r="T579" s="87">
        <f>S579*Q579</f>
        <v>0</v>
      </c>
      <c r="U579" s="88" t="s">
        <v>43</v>
      </c>
      <c r="V579" s="25" t="s">
        <v>32</v>
      </c>
    </row>
    <row r="580" spans="1:22" ht="78" customHeight="1" outlineLevel="1" x14ac:dyDescent="0.2">
      <c r="A580" s="71" t="str">
        <f t="shared" ref="A580:A653" si="28">CONCATENATE(K580,D580)</f>
        <v>Сковорода без крышкичугун</v>
      </c>
      <c r="B580" s="71">
        <v>245.2</v>
      </c>
      <c r="C580" s="72"/>
      <c r="D580" s="73" t="s">
        <v>1338</v>
      </c>
      <c r="E580" s="74"/>
      <c r="F580" s="74"/>
      <c r="G580" s="75" t="s">
        <v>498</v>
      </c>
      <c r="H580" s="76" t="s">
        <v>1399</v>
      </c>
      <c r="I580" s="77" t="s">
        <v>28</v>
      </c>
      <c r="J580" s="78" t="s">
        <v>1400</v>
      </c>
      <c r="K580" s="79" t="s">
        <v>824</v>
      </c>
      <c r="L580" s="80"/>
      <c r="M580" s="81">
        <v>0.9</v>
      </c>
      <c r="N580" s="82">
        <v>5.5</v>
      </c>
      <c r="O580" s="83">
        <v>20</v>
      </c>
      <c r="P580" s="84"/>
      <c r="Q580" s="492">
        <v>367.8</v>
      </c>
      <c r="R580" s="83">
        <v>10</v>
      </c>
      <c r="S580" s="101"/>
      <c r="T580" s="87">
        <f t="shared" si="27"/>
        <v>0</v>
      </c>
      <c r="U580" s="88" t="s">
        <v>43</v>
      </c>
      <c r="V580" s="25" t="s">
        <v>32</v>
      </c>
    </row>
    <row r="581" spans="1:22" ht="78" customHeight="1" outlineLevel="1" x14ac:dyDescent="0.2">
      <c r="A581" s="71" t="str">
        <f t="shared" si="28"/>
        <v>Тарелка плоскаячугун</v>
      </c>
      <c r="B581" s="71">
        <v>88.69</v>
      </c>
      <c r="C581" s="72"/>
      <c r="D581" s="73" t="s">
        <v>1338</v>
      </c>
      <c r="E581" s="74"/>
      <c r="F581" s="74"/>
      <c r="G581" s="75" t="s">
        <v>26</v>
      </c>
      <c r="H581" s="76" t="s">
        <v>1401</v>
      </c>
      <c r="I581" s="77" t="s">
        <v>28</v>
      </c>
      <c r="J581" s="78" t="s">
        <v>1402</v>
      </c>
      <c r="K581" s="79" t="s">
        <v>30</v>
      </c>
      <c r="L581" s="80"/>
      <c r="M581" s="81"/>
      <c r="N581" s="82">
        <v>2</v>
      </c>
      <c r="O581" s="83">
        <v>23</v>
      </c>
      <c r="P581" s="84"/>
      <c r="Q581" s="492">
        <v>133.035</v>
      </c>
      <c r="R581" s="83">
        <v>10</v>
      </c>
      <c r="S581" s="101"/>
      <c r="T581" s="87">
        <f t="shared" si="27"/>
        <v>0</v>
      </c>
      <c r="U581" s="88" t="s">
        <v>31</v>
      </c>
      <c r="V581" s="25" t="s">
        <v>32</v>
      </c>
    </row>
    <row r="582" spans="1:22" ht="78" customHeight="1" outlineLevel="1" x14ac:dyDescent="0.2">
      <c r="A582" s="71" t="str">
        <f t="shared" si="28"/>
        <v>Миска для вторых блюдчугун</v>
      </c>
      <c r="B582" s="71">
        <v>84.65</v>
      </c>
      <c r="C582" s="72"/>
      <c r="D582" s="73" t="s">
        <v>1338</v>
      </c>
      <c r="E582" s="74"/>
      <c r="F582" s="74"/>
      <c r="G582" s="75" t="s">
        <v>26</v>
      </c>
      <c r="H582" s="76" t="s">
        <v>1403</v>
      </c>
      <c r="I582" s="77" t="s">
        <v>28</v>
      </c>
      <c r="J582" s="78" t="s">
        <v>1404</v>
      </c>
      <c r="K582" s="79" t="s">
        <v>39</v>
      </c>
      <c r="L582" s="80"/>
      <c r="M582" s="81"/>
      <c r="N582" s="82">
        <v>4</v>
      </c>
      <c r="O582" s="83">
        <v>18</v>
      </c>
      <c r="P582" s="84"/>
      <c r="Q582" s="492">
        <v>126.97499999999999</v>
      </c>
      <c r="R582" s="83">
        <v>10</v>
      </c>
      <c r="S582" s="101"/>
      <c r="T582" s="87">
        <f t="shared" si="27"/>
        <v>0</v>
      </c>
      <c r="U582" s="88" t="s">
        <v>31</v>
      </c>
      <c r="V582" s="25" t="s">
        <v>32</v>
      </c>
    </row>
    <row r="583" spans="1:22" ht="78" customHeight="1" outlineLevel="1" x14ac:dyDescent="0.2">
      <c r="A583" s="71" t="str">
        <f t="shared" si="28"/>
        <v>Салатник Удачный малчугун</v>
      </c>
      <c r="B583" s="71">
        <v>66.459999999999994</v>
      </c>
      <c r="C583" s="89"/>
      <c r="D583" s="73" t="s">
        <v>1338</v>
      </c>
      <c r="E583" s="74"/>
      <c r="F583" s="74"/>
      <c r="G583" s="75" t="s">
        <v>60</v>
      </c>
      <c r="H583" s="76" t="s">
        <v>1405</v>
      </c>
      <c r="I583" s="77" t="s">
        <v>28</v>
      </c>
      <c r="J583" s="78" t="s">
        <v>1406</v>
      </c>
      <c r="K583" s="79" t="s">
        <v>69</v>
      </c>
      <c r="L583" s="80"/>
      <c r="M583" s="81">
        <v>0.45</v>
      </c>
      <c r="N583" s="82">
        <v>5.5</v>
      </c>
      <c r="O583" s="83">
        <v>13.5</v>
      </c>
      <c r="P583" s="84"/>
      <c r="Q583" s="492">
        <v>99.69</v>
      </c>
      <c r="R583" s="83">
        <v>16</v>
      </c>
      <c r="S583" s="101"/>
      <c r="T583" s="87">
        <f>S583*Q583</f>
        <v>0</v>
      </c>
      <c r="U583" s="88" t="s">
        <v>36</v>
      </c>
      <c r="V583" s="25" t="s">
        <v>32</v>
      </c>
    </row>
    <row r="584" spans="1:22" ht="78" customHeight="1" outlineLevel="1" x14ac:dyDescent="0.2">
      <c r="A584" s="71" t="str">
        <f t="shared" si="28"/>
        <v>Пиала Классикачугун</v>
      </c>
      <c r="B584" s="71">
        <v>58.36</v>
      </c>
      <c r="C584" s="72"/>
      <c r="D584" s="73" t="s">
        <v>1338</v>
      </c>
      <c r="E584" s="74"/>
      <c r="F584" s="74"/>
      <c r="G584" s="75" t="s">
        <v>90</v>
      </c>
      <c r="H584" s="76" t="s">
        <v>1407</v>
      </c>
      <c r="I584" s="77" t="s">
        <v>28</v>
      </c>
      <c r="J584" s="78" t="s">
        <v>1408</v>
      </c>
      <c r="K584" s="79" t="s">
        <v>105</v>
      </c>
      <c r="L584" s="80"/>
      <c r="M584" s="81">
        <v>0.25</v>
      </c>
      <c r="N584" s="82">
        <v>5.5</v>
      </c>
      <c r="O584" s="83">
        <v>11</v>
      </c>
      <c r="P584" s="84"/>
      <c r="Q584" s="492">
        <v>87.54</v>
      </c>
      <c r="R584" s="83">
        <v>24</v>
      </c>
      <c r="S584" s="101"/>
      <c r="T584" s="87">
        <f t="shared" si="27"/>
        <v>0</v>
      </c>
      <c r="U584" s="88" t="s">
        <v>31</v>
      </c>
      <c r="V584" s="25" t="s">
        <v>32</v>
      </c>
    </row>
    <row r="585" spans="1:22" ht="18.75" customHeight="1" x14ac:dyDescent="0.2">
      <c r="C585" s="69"/>
      <c r="D585" s="70" t="s">
        <v>1409</v>
      </c>
      <c r="E585" s="458" t="s">
        <v>1410</v>
      </c>
      <c r="F585" s="458"/>
      <c r="G585" s="458"/>
      <c r="H585" s="458"/>
      <c r="I585" s="458"/>
      <c r="J585" s="458"/>
      <c r="K585" s="458"/>
      <c r="L585" s="458"/>
      <c r="M585" s="458"/>
      <c r="N585" s="458"/>
      <c r="O585" s="458"/>
      <c r="P585" s="458"/>
      <c r="Q585" s="458"/>
      <c r="R585" s="458"/>
      <c r="S585" s="458"/>
      <c r="T585" s="458"/>
      <c r="U585" s="459"/>
    </row>
    <row r="586" spans="1:22" ht="78" customHeight="1" outlineLevel="1" x14ac:dyDescent="0.2">
      <c r="A586" s="71" t="str">
        <f t="shared" ref="A586:A598" si="29">CONCATENATE(K586,D586)</f>
        <v>Горшок для жаркого Лакомкачерный атлас</v>
      </c>
      <c r="B586" s="71">
        <v>109.41</v>
      </c>
      <c r="C586" s="72"/>
      <c r="D586" s="116" t="s">
        <v>1409</v>
      </c>
      <c r="E586" s="74"/>
      <c r="F586" s="74"/>
      <c r="G586" s="75" t="s">
        <v>410</v>
      </c>
      <c r="H586" s="94">
        <v>4600031125145</v>
      </c>
      <c r="I586" s="77" t="s">
        <v>28</v>
      </c>
      <c r="J586" s="78" t="s">
        <v>1411</v>
      </c>
      <c r="K586" s="79" t="s">
        <v>449</v>
      </c>
      <c r="L586" s="80"/>
      <c r="M586" s="81">
        <v>0.5</v>
      </c>
      <c r="N586" s="82">
        <v>9.5</v>
      </c>
      <c r="O586" s="83">
        <v>13</v>
      </c>
      <c r="P586" s="84"/>
      <c r="Q586" s="492">
        <v>164.11500000000001</v>
      </c>
      <c r="R586" s="83">
        <v>24</v>
      </c>
      <c r="S586" s="101"/>
      <c r="T586" s="87">
        <f t="shared" ref="T586:T598" si="30">S586*Q586</f>
        <v>0</v>
      </c>
      <c r="U586" s="88" t="s">
        <v>76</v>
      </c>
      <c r="V586" s="25" t="s">
        <v>32</v>
      </c>
    </row>
    <row r="587" spans="1:22" ht="78" customHeight="1" outlineLevel="1" x14ac:dyDescent="0.2">
      <c r="A587" s="71" t="str">
        <f t="shared" si="29"/>
        <v>Горшочек Мечта хозяйкичерный атлас</v>
      </c>
      <c r="B587" s="71">
        <v>91.32</v>
      </c>
      <c r="C587" s="72"/>
      <c r="D587" s="116" t="s">
        <v>1409</v>
      </c>
      <c r="E587" s="74"/>
      <c r="F587" s="74"/>
      <c r="G587" s="75" t="s">
        <v>410</v>
      </c>
      <c r="H587" s="94">
        <v>4600031125190</v>
      </c>
      <c r="I587" s="77" t="s">
        <v>28</v>
      </c>
      <c r="J587" s="78" t="s">
        <v>1412</v>
      </c>
      <c r="K587" s="79" t="s">
        <v>413</v>
      </c>
      <c r="L587" s="80"/>
      <c r="M587" s="81">
        <v>0.35</v>
      </c>
      <c r="N587" s="82">
        <v>11</v>
      </c>
      <c r="O587" s="83">
        <v>10</v>
      </c>
      <c r="P587" s="84"/>
      <c r="Q587" s="492">
        <v>136.97999999999999</v>
      </c>
      <c r="R587" s="83">
        <v>20</v>
      </c>
      <c r="S587" s="101"/>
      <c r="T587" s="87">
        <f t="shared" si="30"/>
        <v>0</v>
      </c>
      <c r="U587" s="88" t="s">
        <v>43</v>
      </c>
      <c r="V587" s="25" t="s">
        <v>32</v>
      </c>
    </row>
    <row r="588" spans="1:22" ht="78" customHeight="1" outlineLevel="1" x14ac:dyDescent="0.2">
      <c r="A588" s="71" t="str">
        <f t="shared" si="29"/>
        <v>Миска Русская средняячерный атлас</v>
      </c>
      <c r="B588" s="71">
        <v>104.17</v>
      </c>
      <c r="C588" s="72"/>
      <c r="D588" s="116" t="s">
        <v>1409</v>
      </c>
      <c r="E588" s="74"/>
      <c r="F588" s="74"/>
      <c r="G588" s="75" t="s">
        <v>26</v>
      </c>
      <c r="H588" s="94">
        <v>4600031125169</v>
      </c>
      <c r="I588" s="77" t="s">
        <v>28</v>
      </c>
      <c r="J588" s="78" t="s">
        <v>1413</v>
      </c>
      <c r="K588" s="79" t="s">
        <v>42</v>
      </c>
      <c r="L588" s="80"/>
      <c r="M588" s="81">
        <v>0.8</v>
      </c>
      <c r="N588" s="82">
        <v>7</v>
      </c>
      <c r="O588" s="83">
        <v>17.5</v>
      </c>
      <c r="P588" s="90"/>
      <c r="Q588" s="492">
        <v>156.255</v>
      </c>
      <c r="R588" s="83">
        <v>12</v>
      </c>
      <c r="S588" s="113"/>
      <c r="T588" s="87">
        <f t="shared" si="30"/>
        <v>0</v>
      </c>
      <c r="U588" s="88" t="s">
        <v>43</v>
      </c>
      <c r="V588" s="25" t="s">
        <v>32</v>
      </c>
    </row>
    <row r="589" spans="1:22" ht="78" customHeight="1" outlineLevel="1" x14ac:dyDescent="0.2">
      <c r="A589" s="71" t="str">
        <f t="shared" si="29"/>
        <v>Миска Русская малаячерный атлас</v>
      </c>
      <c r="B589" s="71">
        <v>71.5</v>
      </c>
      <c r="C589" s="72"/>
      <c r="D589" s="116" t="s">
        <v>1409</v>
      </c>
      <c r="E589" s="74"/>
      <c r="F589" s="74"/>
      <c r="G589" s="75" t="s">
        <v>26</v>
      </c>
      <c r="H589" s="94">
        <v>4600031125152</v>
      </c>
      <c r="I589" s="77" t="s">
        <v>28</v>
      </c>
      <c r="J589" s="78" t="s">
        <v>1414</v>
      </c>
      <c r="K589" s="79" t="s">
        <v>46</v>
      </c>
      <c r="L589" s="80"/>
      <c r="M589" s="81">
        <v>0.5</v>
      </c>
      <c r="N589" s="82">
        <v>6</v>
      </c>
      <c r="O589" s="83">
        <v>15.5</v>
      </c>
      <c r="P589" s="90"/>
      <c r="Q589" s="492">
        <v>107.25</v>
      </c>
      <c r="R589" s="83">
        <v>12</v>
      </c>
      <c r="S589" s="113"/>
      <c r="T589" s="87">
        <f t="shared" si="30"/>
        <v>0</v>
      </c>
      <c r="U589" s="88" t="s">
        <v>36</v>
      </c>
      <c r="V589" s="25" t="s">
        <v>32</v>
      </c>
    </row>
    <row r="590" spans="1:22" ht="78" customHeight="1" outlineLevel="1" x14ac:dyDescent="0.2">
      <c r="A590" s="71" t="str">
        <f t="shared" si="29"/>
        <v>Розетка Скифскаячерный атлас</v>
      </c>
      <c r="B590" s="71">
        <v>53.29</v>
      </c>
      <c r="C590" s="89"/>
      <c r="D590" s="116" t="s">
        <v>1409</v>
      </c>
      <c r="E590" s="74"/>
      <c r="F590" s="74"/>
      <c r="G590" s="75" t="s">
        <v>90</v>
      </c>
      <c r="H590" s="94">
        <v>4600031125183</v>
      </c>
      <c r="I590" s="77" t="s">
        <v>28</v>
      </c>
      <c r="J590" s="78" t="s">
        <v>1415</v>
      </c>
      <c r="K590" s="79" t="s">
        <v>99</v>
      </c>
      <c r="L590" s="80"/>
      <c r="M590" s="81">
        <v>0.05</v>
      </c>
      <c r="N590" s="82">
        <v>4</v>
      </c>
      <c r="O590" s="83">
        <v>6.5</v>
      </c>
      <c r="P590" s="90"/>
      <c r="Q590" s="492">
        <v>79.935000000000002</v>
      </c>
      <c r="R590" s="83">
        <v>60</v>
      </c>
      <c r="S590" s="113"/>
      <c r="T590" s="87">
        <f t="shared" si="30"/>
        <v>0</v>
      </c>
      <c r="U590" s="88" t="s">
        <v>31</v>
      </c>
      <c r="V590" s="25" t="s">
        <v>32</v>
      </c>
    </row>
    <row r="591" spans="1:22" ht="78" customHeight="1" outlineLevel="1" x14ac:dyDescent="0.2">
      <c r="A591" s="71" t="str">
        <f t="shared" si="29"/>
        <v>Розеткачерный атлас</v>
      </c>
      <c r="B591" s="71">
        <v>51.81</v>
      </c>
      <c r="C591" s="72"/>
      <c r="D591" s="116" t="s">
        <v>1409</v>
      </c>
      <c r="E591" s="74"/>
      <c r="F591" s="74"/>
      <c r="G591" s="75" t="s">
        <v>90</v>
      </c>
      <c r="H591" s="94">
        <v>4600031125176</v>
      </c>
      <c r="I591" s="77" t="s">
        <v>28</v>
      </c>
      <c r="J591" s="78" t="s">
        <v>1416</v>
      </c>
      <c r="K591" s="79" t="s">
        <v>102</v>
      </c>
      <c r="L591" s="80"/>
      <c r="M591" s="81">
        <v>0.2</v>
      </c>
      <c r="N591" s="82">
        <v>5</v>
      </c>
      <c r="O591" s="83">
        <v>9</v>
      </c>
      <c r="P591" s="90"/>
      <c r="Q591" s="492">
        <v>77.715000000000003</v>
      </c>
      <c r="R591" s="83">
        <v>30</v>
      </c>
      <c r="S591" s="113"/>
      <c r="T591" s="87">
        <f t="shared" si="30"/>
        <v>0</v>
      </c>
      <c r="U591" s="88" t="s">
        <v>31</v>
      </c>
      <c r="V591" s="25" t="s">
        <v>32</v>
      </c>
    </row>
    <row r="592" spans="1:22" ht="78" customHeight="1" outlineLevel="1" x14ac:dyDescent="0.2">
      <c r="A592" s="71" t="str">
        <f t="shared" si="29"/>
        <v>Сахарница Орнаментчерный атлас</v>
      </c>
      <c r="B592" s="71">
        <v>115.06</v>
      </c>
      <c r="C592" s="72"/>
      <c r="D592" s="116" t="s">
        <v>1409</v>
      </c>
      <c r="E592" s="74"/>
      <c r="F592" s="74"/>
      <c r="G592" s="75" t="s">
        <v>257</v>
      </c>
      <c r="H592" s="94">
        <v>4600031125206</v>
      </c>
      <c r="I592" s="77" t="s">
        <v>28</v>
      </c>
      <c r="J592" s="78" t="s">
        <v>1417</v>
      </c>
      <c r="K592" s="79" t="s">
        <v>260</v>
      </c>
      <c r="L592" s="80"/>
      <c r="M592" s="81">
        <v>0.35</v>
      </c>
      <c r="N592" s="82">
        <v>11</v>
      </c>
      <c r="O592" s="83">
        <v>11</v>
      </c>
      <c r="P592" s="84"/>
      <c r="Q592" s="492">
        <v>172.59</v>
      </c>
      <c r="R592" s="83">
        <v>6</v>
      </c>
      <c r="S592" s="101"/>
      <c r="T592" s="87">
        <f t="shared" si="30"/>
        <v>0</v>
      </c>
      <c r="U592" s="88" t="s">
        <v>31</v>
      </c>
      <c r="V592" s="25"/>
    </row>
    <row r="593" spans="1:23" ht="78" customHeight="1" outlineLevel="1" x14ac:dyDescent="0.2">
      <c r="A593" s="71" t="str">
        <f t="shared" si="29"/>
        <v>Сервиз Орнаментчерный атлас</v>
      </c>
      <c r="B593" s="71">
        <v>1165.22</v>
      </c>
      <c r="C593" s="72"/>
      <c r="D593" s="116" t="s">
        <v>1409</v>
      </c>
      <c r="E593" s="74"/>
      <c r="F593" s="74"/>
      <c r="G593" s="75" t="s">
        <v>228</v>
      </c>
      <c r="H593" s="94">
        <v>4600031125213</v>
      </c>
      <c r="I593" s="77" t="s">
        <v>28</v>
      </c>
      <c r="J593" s="78" t="s">
        <v>1418</v>
      </c>
      <c r="K593" s="79" t="s">
        <v>231</v>
      </c>
      <c r="L593" s="80"/>
      <c r="M593" s="81"/>
      <c r="N593" s="82"/>
      <c r="O593" s="83"/>
      <c r="P593" s="120" t="s">
        <v>1246</v>
      </c>
      <c r="Q593" s="492">
        <v>1747.83</v>
      </c>
      <c r="R593" s="83">
        <v>1</v>
      </c>
      <c r="S593" s="101"/>
      <c r="T593" s="87">
        <f t="shared" si="30"/>
        <v>0</v>
      </c>
      <c r="U593" s="88" t="s">
        <v>31</v>
      </c>
      <c r="V593" s="25"/>
    </row>
    <row r="594" spans="1:23" ht="78" customHeight="1" outlineLevel="1" x14ac:dyDescent="0.2">
      <c r="A594" s="71" t="str">
        <f t="shared" si="29"/>
        <v>Сливочникчерный атлас</v>
      </c>
      <c r="B594" s="71">
        <v>78.48</v>
      </c>
      <c r="C594" s="72"/>
      <c r="D594" s="116" t="s">
        <v>1409</v>
      </c>
      <c r="E594" s="74"/>
      <c r="F594" s="74"/>
      <c r="G594" s="75" t="s">
        <v>272</v>
      </c>
      <c r="H594" s="94">
        <v>4600031125220</v>
      </c>
      <c r="I594" s="77" t="s">
        <v>28</v>
      </c>
      <c r="J594" s="78" t="s">
        <v>1419</v>
      </c>
      <c r="K594" s="79" t="s">
        <v>275</v>
      </c>
      <c r="L594" s="80"/>
      <c r="M594" s="81">
        <v>0.18</v>
      </c>
      <c r="N594" s="82">
        <v>7</v>
      </c>
      <c r="O594" s="83">
        <v>10</v>
      </c>
      <c r="P594" s="84"/>
      <c r="Q594" s="492">
        <v>117.72</v>
      </c>
      <c r="R594" s="83">
        <v>18</v>
      </c>
      <c r="S594" s="101"/>
      <c r="T594" s="87">
        <f t="shared" si="30"/>
        <v>0</v>
      </c>
      <c r="U594" s="88" t="s">
        <v>31</v>
      </c>
      <c r="V594" s="25"/>
    </row>
    <row r="595" spans="1:23" ht="78" customHeight="1" outlineLevel="1" x14ac:dyDescent="0.2">
      <c r="A595" s="71" t="str">
        <f t="shared" si="29"/>
        <v>Чайник Кроха младшийчерный атлас</v>
      </c>
      <c r="B595" s="71">
        <v>167.35</v>
      </c>
      <c r="C595" s="72"/>
      <c r="D595" s="116" t="s">
        <v>1409</v>
      </c>
      <c r="E595" s="74"/>
      <c r="F595" s="74"/>
      <c r="G595" s="75" t="s">
        <v>245</v>
      </c>
      <c r="H595" s="94">
        <v>4600031125237</v>
      </c>
      <c r="I595" s="77" t="s">
        <v>28</v>
      </c>
      <c r="J595" s="78" t="s">
        <v>1420</v>
      </c>
      <c r="K595" s="79" t="s">
        <v>670</v>
      </c>
      <c r="L595" s="80"/>
      <c r="M595" s="81">
        <v>0.4</v>
      </c>
      <c r="N595" s="82">
        <v>10.5</v>
      </c>
      <c r="O595" s="83">
        <v>12</v>
      </c>
      <c r="P595" s="84"/>
      <c r="Q595" s="492">
        <v>251.02500000000001</v>
      </c>
      <c r="R595" s="83">
        <v>6</v>
      </c>
      <c r="S595" s="101"/>
      <c r="T595" s="87">
        <f t="shared" si="30"/>
        <v>0</v>
      </c>
      <c r="U595" s="88" t="s">
        <v>31</v>
      </c>
      <c r="V595" s="25"/>
    </row>
    <row r="596" spans="1:23" ht="78" customHeight="1" outlineLevel="1" x14ac:dyDescent="0.2">
      <c r="A596" s="71" t="str">
        <f t="shared" si="29"/>
        <v>Чайник Кроха среднийчерный атлас</v>
      </c>
      <c r="B596" s="71">
        <v>189.14</v>
      </c>
      <c r="C596" s="72"/>
      <c r="D596" s="116" t="s">
        <v>1409</v>
      </c>
      <c r="E596" s="74"/>
      <c r="F596" s="74"/>
      <c r="G596" s="75" t="s">
        <v>245</v>
      </c>
      <c r="H596" s="94">
        <v>4600031125244</v>
      </c>
      <c r="I596" s="77" t="s">
        <v>28</v>
      </c>
      <c r="J596" s="78" t="s">
        <v>1421</v>
      </c>
      <c r="K596" s="79" t="s">
        <v>248</v>
      </c>
      <c r="L596" s="80"/>
      <c r="M596" s="81">
        <v>0.7</v>
      </c>
      <c r="N596" s="82">
        <v>13</v>
      </c>
      <c r="O596" s="83">
        <v>14</v>
      </c>
      <c r="P596" s="84"/>
      <c r="Q596" s="492">
        <v>283.70999999999998</v>
      </c>
      <c r="R596" s="83">
        <v>4</v>
      </c>
      <c r="S596" s="101"/>
      <c r="T596" s="87">
        <f t="shared" si="30"/>
        <v>0</v>
      </c>
      <c r="U596" s="88" t="s">
        <v>36</v>
      </c>
      <c r="V596" s="25"/>
    </row>
    <row r="597" spans="1:23" ht="78" customHeight="1" outlineLevel="1" x14ac:dyDescent="0.2">
      <c r="A597" s="71" t="str">
        <f t="shared" si="29"/>
        <v>Чашка (Штр., Орн.)черный атлас</v>
      </c>
      <c r="B597" s="71">
        <v>76.7</v>
      </c>
      <c r="C597" s="72"/>
      <c r="D597" s="116" t="s">
        <v>1409</v>
      </c>
      <c r="E597" s="74"/>
      <c r="F597" s="74"/>
      <c r="G597" s="75" t="s">
        <v>144</v>
      </c>
      <c r="H597" s="94">
        <v>4600031125251</v>
      </c>
      <c r="I597" s="77" t="s">
        <v>28</v>
      </c>
      <c r="J597" s="78" t="s">
        <v>1422</v>
      </c>
      <c r="K597" s="79" t="s">
        <v>200</v>
      </c>
      <c r="L597" s="80"/>
      <c r="M597" s="81">
        <v>0.25</v>
      </c>
      <c r="N597" s="82">
        <v>6</v>
      </c>
      <c r="O597" s="83">
        <v>9</v>
      </c>
      <c r="P597" s="84"/>
      <c r="Q597" s="492">
        <v>115.05</v>
      </c>
      <c r="R597" s="83">
        <v>12</v>
      </c>
      <c r="S597" s="101"/>
      <c r="T597" s="87">
        <f t="shared" si="30"/>
        <v>0</v>
      </c>
      <c r="U597" s="88" t="s">
        <v>31</v>
      </c>
      <c r="V597" s="25"/>
    </row>
    <row r="598" spans="1:23" ht="78" customHeight="1" outlineLevel="1" x14ac:dyDescent="0.2">
      <c r="A598" s="71" t="str">
        <f t="shared" si="29"/>
        <v>Чашка (Штр., Орн.) с блюдцемчерный атлас</v>
      </c>
      <c r="B598" s="71">
        <v>130.43</v>
      </c>
      <c r="C598" s="72"/>
      <c r="D598" s="116" t="s">
        <v>1409</v>
      </c>
      <c r="E598" s="74"/>
      <c r="F598" s="74"/>
      <c r="G598" s="75" t="s">
        <v>144</v>
      </c>
      <c r="H598" s="94">
        <v>4600031125268</v>
      </c>
      <c r="I598" s="77" t="s">
        <v>28</v>
      </c>
      <c r="J598" s="78" t="s">
        <v>1423</v>
      </c>
      <c r="K598" s="79" t="s">
        <v>203</v>
      </c>
      <c r="L598" s="80"/>
      <c r="M598" s="81">
        <v>0.25</v>
      </c>
      <c r="N598" s="82">
        <v>6</v>
      </c>
      <c r="O598" s="83" t="s">
        <v>204</v>
      </c>
      <c r="P598" s="84"/>
      <c r="Q598" s="492">
        <v>195.64500000000001</v>
      </c>
      <c r="R598" s="83">
        <v>12</v>
      </c>
      <c r="S598" s="101"/>
      <c r="T598" s="87">
        <f t="shared" si="30"/>
        <v>0</v>
      </c>
      <c r="U598" s="88" t="s">
        <v>31</v>
      </c>
      <c r="V598" s="25"/>
    </row>
    <row r="599" spans="1:23" ht="18.75" customHeight="1" x14ac:dyDescent="0.2">
      <c r="C599" s="69"/>
      <c r="D599" s="70" t="s">
        <v>1424</v>
      </c>
      <c r="E599" s="458" t="s">
        <v>1425</v>
      </c>
      <c r="F599" s="458"/>
      <c r="G599" s="458"/>
      <c r="H599" s="458"/>
      <c r="I599" s="458"/>
      <c r="J599" s="458"/>
      <c r="K599" s="458"/>
      <c r="L599" s="458"/>
      <c r="M599" s="458"/>
      <c r="N599" s="458"/>
      <c r="O599" s="458"/>
      <c r="P599" s="458"/>
      <c r="Q599" s="458"/>
      <c r="R599" s="458"/>
      <c r="S599" s="458"/>
      <c r="T599" s="458"/>
      <c r="U599" s="459"/>
    </row>
    <row r="600" spans="1:23" ht="78" customHeight="1" outlineLevel="1" x14ac:dyDescent="0.2">
      <c r="A600" s="71" t="str">
        <f t="shared" ref="A600:A613" si="31">CONCATENATE(K600,D600)</f>
        <v>Горшок для жаркого №5 с ручкамиоливки</v>
      </c>
      <c r="B600" s="71">
        <v>88.47</v>
      </c>
      <c r="C600" s="72"/>
      <c r="D600" s="73" t="s">
        <v>1424</v>
      </c>
      <c r="E600" s="74"/>
      <c r="F600" s="74"/>
      <c r="G600" s="75" t="s">
        <v>410</v>
      </c>
      <c r="H600" s="94">
        <v>4600031125732</v>
      </c>
      <c r="I600" s="77" t="s">
        <v>28</v>
      </c>
      <c r="J600" s="78" t="s">
        <v>1426</v>
      </c>
      <c r="K600" s="79" t="s">
        <v>443</v>
      </c>
      <c r="L600" s="80"/>
      <c r="M600" s="81">
        <v>0.5</v>
      </c>
      <c r="N600" s="82">
        <v>10</v>
      </c>
      <c r="O600" s="83">
        <v>10.5</v>
      </c>
      <c r="P600" s="84"/>
      <c r="Q600" s="492">
        <v>132.70500000000001</v>
      </c>
      <c r="R600" s="83">
        <v>18</v>
      </c>
      <c r="S600" s="101"/>
      <c r="T600" s="87">
        <f t="shared" ref="T600:T613" si="32">S600*Q600</f>
        <v>0</v>
      </c>
      <c r="U600" s="88" t="s">
        <v>76</v>
      </c>
      <c r="V600" s="25" t="s">
        <v>32</v>
      </c>
    </row>
    <row r="601" spans="1:23" ht="78" customHeight="1" outlineLevel="1" x14ac:dyDescent="0.2">
      <c r="A601" s="71" t="str">
        <f t="shared" si="31"/>
        <v>Кастрюля керамическая №3оливки</v>
      </c>
      <c r="B601" s="71">
        <v>136.53</v>
      </c>
      <c r="C601" s="72"/>
      <c r="D601" s="73" t="s">
        <v>1424</v>
      </c>
      <c r="E601" s="93" t="s">
        <v>111</v>
      </c>
      <c r="F601" s="74"/>
      <c r="G601" s="75" t="s">
        <v>410</v>
      </c>
      <c r="H601" s="94">
        <v>4600031125749</v>
      </c>
      <c r="I601" s="77" t="s">
        <v>28</v>
      </c>
      <c r="J601" s="78" t="s">
        <v>1427</v>
      </c>
      <c r="K601" s="79" t="s">
        <v>419</v>
      </c>
      <c r="L601" s="80"/>
      <c r="M601" s="81">
        <v>0.5</v>
      </c>
      <c r="N601" s="82">
        <v>11</v>
      </c>
      <c r="O601" s="83">
        <v>11</v>
      </c>
      <c r="P601" s="84" t="s">
        <v>420</v>
      </c>
      <c r="Q601" s="492">
        <v>204.79499999999999</v>
      </c>
      <c r="R601" s="83">
        <v>12</v>
      </c>
      <c r="S601" s="101"/>
      <c r="T601" s="87">
        <f t="shared" si="32"/>
        <v>0</v>
      </c>
      <c r="U601" s="88" t="s">
        <v>43</v>
      </c>
      <c r="V601" s="25" t="s">
        <v>32</v>
      </c>
    </row>
    <row r="602" spans="1:23" ht="78" customHeight="1" outlineLevel="1" x14ac:dyDescent="0.2">
      <c r="A602" s="71" t="str">
        <f t="shared" si="31"/>
        <v>Кокотница №1оливки</v>
      </c>
      <c r="B602" s="71">
        <v>75.12</v>
      </c>
      <c r="C602" s="72"/>
      <c r="D602" s="73" t="s">
        <v>1424</v>
      </c>
      <c r="E602" s="74"/>
      <c r="F602" s="74"/>
      <c r="G602" s="75" t="s">
        <v>646</v>
      </c>
      <c r="H602" s="94">
        <v>4600031125756</v>
      </c>
      <c r="I602" s="77" t="s">
        <v>28</v>
      </c>
      <c r="J602" s="78" t="s">
        <v>1428</v>
      </c>
      <c r="K602" s="79" t="s">
        <v>1168</v>
      </c>
      <c r="L602" s="80"/>
      <c r="M602" s="81">
        <v>0.18</v>
      </c>
      <c r="N602" s="82">
        <v>5</v>
      </c>
      <c r="O602" s="83">
        <v>9</v>
      </c>
      <c r="P602" s="84"/>
      <c r="Q602" s="492">
        <v>112.68</v>
      </c>
      <c r="R602" s="83">
        <v>27</v>
      </c>
      <c r="S602" s="101"/>
      <c r="T602" s="87">
        <f t="shared" si="32"/>
        <v>0</v>
      </c>
      <c r="U602" s="88" t="s">
        <v>36</v>
      </c>
      <c r="V602" s="25" t="s">
        <v>32</v>
      </c>
    </row>
    <row r="603" spans="1:23" ht="78" customHeight="1" outlineLevel="1" x14ac:dyDescent="0.2">
      <c r="A603" s="71" t="str">
        <f t="shared" si="31"/>
        <v>Кувшин Чижиколивки</v>
      </c>
      <c r="B603" s="71">
        <v>198.61</v>
      </c>
      <c r="C603" s="72"/>
      <c r="D603" s="73" t="s">
        <v>1424</v>
      </c>
      <c r="E603" s="74"/>
      <c r="F603" s="74"/>
      <c r="G603" s="75" t="s">
        <v>568</v>
      </c>
      <c r="H603" s="94">
        <v>4600031125763</v>
      </c>
      <c r="I603" s="77" t="s">
        <v>28</v>
      </c>
      <c r="J603" s="78" t="s">
        <v>1429</v>
      </c>
      <c r="K603" s="79" t="s">
        <v>676</v>
      </c>
      <c r="L603" s="80"/>
      <c r="M603" s="81">
        <v>1</v>
      </c>
      <c r="N603" s="82">
        <v>12.5</v>
      </c>
      <c r="O603" s="83">
        <v>12.5</v>
      </c>
      <c r="P603" s="84"/>
      <c r="Q603" s="492">
        <v>297.91500000000002</v>
      </c>
      <c r="R603" s="83">
        <v>6</v>
      </c>
      <c r="S603" s="101"/>
      <c r="T603" s="87">
        <f t="shared" si="32"/>
        <v>0</v>
      </c>
      <c r="U603" s="88" t="s">
        <v>43</v>
      </c>
      <c r="V603" s="25"/>
    </row>
    <row r="604" spans="1:23" ht="78" customHeight="1" outlineLevel="1" x14ac:dyDescent="0.2">
      <c r="A604" s="71" t="str">
        <f t="shared" si="31"/>
        <v>Розетка Скифскаяоливки</v>
      </c>
      <c r="B604" s="71">
        <v>53.29</v>
      </c>
      <c r="C604" s="89"/>
      <c r="D604" s="73" t="s">
        <v>1424</v>
      </c>
      <c r="E604" s="74"/>
      <c r="F604" s="74"/>
      <c r="G604" s="75" t="s">
        <v>90</v>
      </c>
      <c r="H604" s="94">
        <v>4600031125770</v>
      </c>
      <c r="I604" s="77" t="s">
        <v>28</v>
      </c>
      <c r="J604" s="78" t="s">
        <v>1430</v>
      </c>
      <c r="K604" s="79" t="s">
        <v>99</v>
      </c>
      <c r="L604" s="80"/>
      <c r="M604" s="81">
        <v>0.05</v>
      </c>
      <c r="N604" s="82">
        <v>4</v>
      </c>
      <c r="O604" s="83">
        <v>6.5</v>
      </c>
      <c r="P604" s="90"/>
      <c r="Q604" s="492">
        <v>79.935000000000002</v>
      </c>
      <c r="R604" s="83">
        <v>60</v>
      </c>
      <c r="S604" s="113"/>
      <c r="T604" s="87">
        <f t="shared" si="32"/>
        <v>0</v>
      </c>
      <c r="U604" s="88" t="s">
        <v>31</v>
      </c>
      <c r="V604" s="25" t="s">
        <v>32</v>
      </c>
    </row>
    <row r="605" spans="1:23" s="71" customFormat="1" ht="78" customHeight="1" outlineLevel="1" x14ac:dyDescent="0.2">
      <c r="A605" s="71" t="str">
        <f t="shared" si="31"/>
        <v>Сахарница Ностальгияоливки</v>
      </c>
      <c r="B605" s="71">
        <v>129.1</v>
      </c>
      <c r="C605" s="72"/>
      <c r="D605" s="73" t="s">
        <v>1424</v>
      </c>
      <c r="E605" s="74"/>
      <c r="F605" s="74"/>
      <c r="G605" s="75" t="s">
        <v>257</v>
      </c>
      <c r="H605" s="112">
        <v>4600031125787</v>
      </c>
      <c r="I605" s="77" t="s">
        <v>28</v>
      </c>
      <c r="J605" s="78" t="s">
        <v>1431</v>
      </c>
      <c r="K605" s="79" t="s">
        <v>263</v>
      </c>
      <c r="L605" s="80"/>
      <c r="M605" s="81">
        <v>0.3</v>
      </c>
      <c r="N605" s="82">
        <v>11.5</v>
      </c>
      <c r="O605" s="83">
        <v>9.5</v>
      </c>
      <c r="P605" s="84" t="s">
        <v>252</v>
      </c>
      <c r="Q605" s="492">
        <v>193.65</v>
      </c>
      <c r="R605" s="83">
        <v>6</v>
      </c>
      <c r="S605" s="86"/>
      <c r="T605" s="87">
        <f t="shared" si="32"/>
        <v>0</v>
      </c>
      <c r="U605" s="88" t="s">
        <v>31</v>
      </c>
      <c r="V605" s="25"/>
      <c r="W605"/>
    </row>
    <row r="606" spans="1:23" s="71" customFormat="1" ht="78" customHeight="1" outlineLevel="1" x14ac:dyDescent="0.2">
      <c r="A606" s="71" t="str">
        <f t="shared" si="31"/>
        <v>Турка Ностальгияоливки</v>
      </c>
      <c r="B606" s="71">
        <v>162.5</v>
      </c>
      <c r="C606" s="72"/>
      <c r="D606" s="73" t="s">
        <v>1424</v>
      </c>
      <c r="E606" s="74"/>
      <c r="F606" s="74"/>
      <c r="G606" s="75" t="s">
        <v>267</v>
      </c>
      <c r="H606" s="94">
        <v>4600031125817</v>
      </c>
      <c r="I606" s="77" t="s">
        <v>28</v>
      </c>
      <c r="J606" s="78" t="s">
        <v>1432</v>
      </c>
      <c r="K606" s="79" t="s">
        <v>271</v>
      </c>
      <c r="L606" s="80"/>
      <c r="M606" s="81">
        <v>0.6</v>
      </c>
      <c r="N606" s="82">
        <v>15</v>
      </c>
      <c r="O606" s="83">
        <v>11</v>
      </c>
      <c r="P606" s="90" t="s">
        <v>252</v>
      </c>
      <c r="Q606" s="492">
        <v>243.75</v>
      </c>
      <c r="R606" s="83">
        <v>6</v>
      </c>
      <c r="S606" s="86"/>
      <c r="T606" s="87">
        <f t="shared" si="32"/>
        <v>0</v>
      </c>
      <c r="U606" s="88" t="s">
        <v>31</v>
      </c>
      <c r="V606" s="25"/>
      <c r="W606"/>
    </row>
    <row r="607" spans="1:23" s="71" customFormat="1" ht="78" customHeight="1" outlineLevel="1" x14ac:dyDescent="0.2">
      <c r="A607" s="71" t="str">
        <f t="shared" si="31"/>
        <v>Чайник Ностальгияоливки</v>
      </c>
      <c r="B607" s="71">
        <v>202.58</v>
      </c>
      <c r="C607" s="72"/>
      <c r="D607" s="73" t="s">
        <v>1424</v>
      </c>
      <c r="E607" s="74"/>
      <c r="F607" s="74"/>
      <c r="G607" s="75" t="s">
        <v>245</v>
      </c>
      <c r="H607" s="112">
        <v>4600031125824</v>
      </c>
      <c r="I607" s="77" t="s">
        <v>28</v>
      </c>
      <c r="J607" s="78" t="s">
        <v>1433</v>
      </c>
      <c r="K607" s="79" t="s">
        <v>251</v>
      </c>
      <c r="L607" s="80"/>
      <c r="M607" s="81">
        <v>0.8</v>
      </c>
      <c r="N607" s="82">
        <v>18.5</v>
      </c>
      <c r="O607" s="83">
        <v>11</v>
      </c>
      <c r="P607" s="84" t="s">
        <v>252</v>
      </c>
      <c r="Q607" s="492">
        <v>303.87</v>
      </c>
      <c r="R607" s="83">
        <v>6</v>
      </c>
      <c r="S607" s="86"/>
      <c r="T607" s="87">
        <f t="shared" si="32"/>
        <v>0</v>
      </c>
      <c r="U607" s="88" t="s">
        <v>31</v>
      </c>
      <c r="V607" s="25"/>
      <c r="W607"/>
    </row>
    <row r="608" spans="1:23" s="71" customFormat="1" ht="78" customHeight="1" outlineLevel="1" x14ac:dyDescent="0.2">
      <c r="A608" s="71" t="str">
        <f t="shared" si="31"/>
        <v>Сервиз кофейный Ностальгия малыйоливки</v>
      </c>
      <c r="B608" s="71">
        <v>538.64</v>
      </c>
      <c r="C608" s="72"/>
      <c r="D608" s="73" t="s">
        <v>1424</v>
      </c>
      <c r="E608" s="74"/>
      <c r="F608" s="74"/>
      <c r="G608" s="75" t="s">
        <v>228</v>
      </c>
      <c r="H608" s="94">
        <v>4600031125794</v>
      </c>
      <c r="I608" s="77" t="s">
        <v>28</v>
      </c>
      <c r="J608" s="78" t="s">
        <v>1434</v>
      </c>
      <c r="K608" s="79" t="s">
        <v>243</v>
      </c>
      <c r="L608" s="80"/>
      <c r="M608" s="81"/>
      <c r="N608" s="82"/>
      <c r="O608" s="83"/>
      <c r="P608" s="90" t="s">
        <v>244</v>
      </c>
      <c r="Q608" s="492">
        <v>807.96</v>
      </c>
      <c r="R608" s="83">
        <v>2</v>
      </c>
      <c r="S608" s="86"/>
      <c r="T608" s="87">
        <f t="shared" si="32"/>
        <v>0</v>
      </c>
      <c r="U608" s="88" t="s">
        <v>31</v>
      </c>
      <c r="V608" s="25"/>
      <c r="W608"/>
    </row>
    <row r="609" spans="1:23" s="71" customFormat="1" ht="78" customHeight="1" outlineLevel="1" x14ac:dyDescent="0.2">
      <c r="A609" s="71" t="str">
        <f t="shared" si="31"/>
        <v>Сервиз чайный Ностальгияоливки</v>
      </c>
      <c r="B609" s="71">
        <v>1107.3</v>
      </c>
      <c r="C609" s="72"/>
      <c r="D609" s="73" t="s">
        <v>1424</v>
      </c>
      <c r="E609" s="74"/>
      <c r="F609" s="74"/>
      <c r="G609" s="75" t="s">
        <v>228</v>
      </c>
      <c r="H609" s="112">
        <v>4600031125800</v>
      </c>
      <c r="I609" s="77" t="s">
        <v>28</v>
      </c>
      <c r="J609" s="78" t="s">
        <v>1435</v>
      </c>
      <c r="K609" s="79" t="s">
        <v>235</v>
      </c>
      <c r="L609" s="80"/>
      <c r="M609" s="81"/>
      <c r="N609" s="82"/>
      <c r="O609" s="83"/>
      <c r="P609" s="84" t="s">
        <v>236</v>
      </c>
      <c r="Q609" s="492">
        <v>1660.95</v>
      </c>
      <c r="R609" s="83">
        <v>1</v>
      </c>
      <c r="S609" s="86"/>
      <c r="T609" s="87">
        <f t="shared" si="32"/>
        <v>0</v>
      </c>
      <c r="U609" s="88" t="s">
        <v>31</v>
      </c>
      <c r="V609" s="25"/>
      <c r="W609"/>
    </row>
    <row r="610" spans="1:23" s="71" customFormat="1" ht="78" customHeight="1" outlineLevel="1" x14ac:dyDescent="0.2">
      <c r="A610" s="71" t="str">
        <f t="shared" si="31"/>
        <v>Чашка Ностальгия №2оливки</v>
      </c>
      <c r="B610" s="71">
        <v>55.68</v>
      </c>
      <c r="C610" s="72"/>
      <c r="D610" s="73" t="s">
        <v>1424</v>
      </c>
      <c r="E610" s="74"/>
      <c r="F610" s="74"/>
      <c r="G610" s="75" t="s">
        <v>144</v>
      </c>
      <c r="H610" s="94" t="s">
        <v>1436</v>
      </c>
      <c r="I610" s="77" t="s">
        <v>28</v>
      </c>
      <c r="J610" s="78" t="s">
        <v>1437</v>
      </c>
      <c r="K610" s="79" t="s">
        <v>185</v>
      </c>
      <c r="L610" s="80"/>
      <c r="M610" s="81">
        <v>0.2</v>
      </c>
      <c r="N610" s="82">
        <v>7</v>
      </c>
      <c r="O610" s="83">
        <v>8</v>
      </c>
      <c r="P610" s="90" t="s">
        <v>182</v>
      </c>
      <c r="Q610" s="492">
        <v>83.52</v>
      </c>
      <c r="R610" s="83">
        <v>18</v>
      </c>
      <c r="S610" s="86"/>
      <c r="T610" s="87">
        <f t="shared" si="32"/>
        <v>0</v>
      </c>
      <c r="U610" s="88" t="s">
        <v>31</v>
      </c>
      <c r="V610" s="25"/>
      <c r="W610"/>
    </row>
    <row r="611" spans="1:23" s="71" customFormat="1" ht="78" customHeight="1" outlineLevel="1" x14ac:dyDescent="0.2">
      <c r="A611" s="71" t="str">
        <f t="shared" si="31"/>
        <v>Чашка Ностальгия №2 с блюдцем оливки</v>
      </c>
      <c r="B611" s="71">
        <v>94.04</v>
      </c>
      <c r="C611" s="72"/>
      <c r="D611" s="73" t="s">
        <v>1424</v>
      </c>
      <c r="E611" s="74"/>
      <c r="F611" s="74"/>
      <c r="G611" s="75" t="s">
        <v>144</v>
      </c>
      <c r="H611" s="94" t="s">
        <v>1438</v>
      </c>
      <c r="I611" s="77" t="s">
        <v>28</v>
      </c>
      <c r="J611" s="78" t="s">
        <v>1439</v>
      </c>
      <c r="K611" s="79" t="s">
        <v>196</v>
      </c>
      <c r="L611" s="80"/>
      <c r="M611" s="81">
        <v>0.2</v>
      </c>
      <c r="N611" s="82">
        <v>7</v>
      </c>
      <c r="O611" s="83" t="s">
        <v>197</v>
      </c>
      <c r="P611" s="90" t="s">
        <v>182</v>
      </c>
      <c r="Q611" s="492">
        <v>141.06</v>
      </c>
      <c r="R611" s="83">
        <v>12</v>
      </c>
      <c r="S611" s="86"/>
      <c r="T611" s="87">
        <f t="shared" si="32"/>
        <v>0</v>
      </c>
      <c r="U611" s="88" t="s">
        <v>31</v>
      </c>
      <c r="V611" s="25"/>
      <c r="W611"/>
    </row>
    <row r="612" spans="1:23" s="71" customFormat="1" ht="78" customHeight="1" outlineLevel="1" x14ac:dyDescent="0.2">
      <c r="A612" s="71" t="str">
        <f t="shared" si="31"/>
        <v>Чашка Ностальгия №1оливки</v>
      </c>
      <c r="B612" s="71">
        <v>75.56</v>
      </c>
      <c r="C612" s="72"/>
      <c r="D612" s="73" t="s">
        <v>1424</v>
      </c>
      <c r="E612" s="74"/>
      <c r="F612" s="74"/>
      <c r="G612" s="75" t="s">
        <v>144</v>
      </c>
      <c r="H612" s="94">
        <v>4600031125831</v>
      </c>
      <c r="I612" s="77" t="s">
        <v>28</v>
      </c>
      <c r="J612" s="78" t="s">
        <v>1440</v>
      </c>
      <c r="K612" s="79" t="s">
        <v>181</v>
      </c>
      <c r="L612" s="80"/>
      <c r="M612" s="81">
        <v>0.25</v>
      </c>
      <c r="N612" s="82">
        <v>9</v>
      </c>
      <c r="O612" s="83">
        <v>8.5</v>
      </c>
      <c r="P612" s="90" t="s">
        <v>182</v>
      </c>
      <c r="Q612" s="492">
        <v>113.34</v>
      </c>
      <c r="R612" s="83">
        <v>12</v>
      </c>
      <c r="S612" s="86"/>
      <c r="T612" s="87">
        <f t="shared" si="32"/>
        <v>0</v>
      </c>
      <c r="U612" s="88" t="s">
        <v>31</v>
      </c>
      <c r="V612" s="25"/>
      <c r="W612"/>
    </row>
    <row r="613" spans="1:23" s="71" customFormat="1" ht="78" customHeight="1" outlineLevel="1" x14ac:dyDescent="0.2">
      <c r="A613" s="71" t="str">
        <f t="shared" si="31"/>
        <v>Чашка Ностальгия №1 с блюдцем оливки</v>
      </c>
      <c r="B613" s="71">
        <v>129.27000000000001</v>
      </c>
      <c r="C613" s="72"/>
      <c r="D613" s="73" t="s">
        <v>1424</v>
      </c>
      <c r="E613" s="74"/>
      <c r="F613" s="74"/>
      <c r="G613" s="75" t="s">
        <v>144</v>
      </c>
      <c r="H613" s="112">
        <v>4600031125848</v>
      </c>
      <c r="I613" s="77" t="s">
        <v>28</v>
      </c>
      <c r="J613" s="78" t="s">
        <v>1441</v>
      </c>
      <c r="K613" s="79" t="s">
        <v>192</v>
      </c>
      <c r="L613" s="80"/>
      <c r="M613" s="81">
        <v>0.25</v>
      </c>
      <c r="N613" s="82">
        <v>9</v>
      </c>
      <c r="O613" s="83" t="s">
        <v>887</v>
      </c>
      <c r="P613" s="84" t="s">
        <v>182</v>
      </c>
      <c r="Q613" s="492">
        <v>193.905</v>
      </c>
      <c r="R613" s="83">
        <v>12</v>
      </c>
      <c r="S613" s="86"/>
      <c r="T613" s="87">
        <f t="shared" si="32"/>
        <v>0</v>
      </c>
      <c r="U613" s="88" t="s">
        <v>31</v>
      </c>
      <c r="V613" s="25"/>
      <c r="W613"/>
    </row>
    <row r="614" spans="1:23" ht="18.75" customHeight="1" x14ac:dyDescent="0.2">
      <c r="C614" s="69"/>
      <c r="D614" s="70" t="s">
        <v>1442</v>
      </c>
      <c r="E614" s="458" t="s">
        <v>1443</v>
      </c>
      <c r="F614" s="458"/>
      <c r="G614" s="458"/>
      <c r="H614" s="458"/>
      <c r="I614" s="458"/>
      <c r="J614" s="458"/>
      <c r="K614" s="458"/>
      <c r="L614" s="458"/>
      <c r="M614" s="458"/>
      <c r="N614" s="458"/>
      <c r="O614" s="458"/>
      <c r="P614" s="458"/>
      <c r="Q614" s="458"/>
      <c r="R614" s="458"/>
      <c r="S614" s="458"/>
      <c r="T614" s="458"/>
      <c r="U614" s="459"/>
    </row>
    <row r="615" spans="1:23" ht="78" customHeight="1" outlineLevel="1" x14ac:dyDescent="0.2">
      <c r="A615" s="71" t="str">
        <f t="shared" si="28"/>
        <v>Вазон-стаканмрамор</v>
      </c>
      <c r="B615" s="71">
        <v>136.16999999999999</v>
      </c>
      <c r="C615" s="72"/>
      <c r="D615" s="73" t="s">
        <v>1442</v>
      </c>
      <c r="E615" s="74"/>
      <c r="F615" s="74"/>
      <c r="G615" s="75" t="s">
        <v>216</v>
      </c>
      <c r="H615" s="76" t="s">
        <v>1444</v>
      </c>
      <c r="I615" s="77" t="s">
        <v>28</v>
      </c>
      <c r="J615" s="78" t="s">
        <v>1445</v>
      </c>
      <c r="K615" s="79" t="s">
        <v>219</v>
      </c>
      <c r="L615" s="80"/>
      <c r="M615" s="81">
        <v>0.4</v>
      </c>
      <c r="N615" s="82">
        <v>14.5</v>
      </c>
      <c r="O615" s="83">
        <v>7.5</v>
      </c>
      <c r="P615" s="84"/>
      <c r="Q615" s="492">
        <v>204.255</v>
      </c>
      <c r="R615" s="83">
        <v>12</v>
      </c>
      <c r="S615" s="101"/>
      <c r="T615" s="87">
        <f t="shared" ref="T615:T651" si="33">S615*Q615</f>
        <v>0</v>
      </c>
      <c r="U615" s="88" t="s">
        <v>31</v>
      </c>
      <c r="V615" s="25" t="s">
        <v>32</v>
      </c>
    </row>
    <row r="616" spans="1:23" ht="78" customHeight="1" outlineLevel="1" x14ac:dyDescent="0.2">
      <c r="A616" s="71" t="str">
        <f t="shared" si="28"/>
        <v>Набор для напитков Княжескиймрамор</v>
      </c>
      <c r="B616" s="71">
        <v>1599.97</v>
      </c>
      <c r="C616" s="72"/>
      <c r="D616" s="73" t="s">
        <v>1442</v>
      </c>
      <c r="E616" s="93" t="s">
        <v>111</v>
      </c>
      <c r="F616" s="74"/>
      <c r="G616" s="75" t="s">
        <v>223</v>
      </c>
      <c r="H616" s="76" t="s">
        <v>1446</v>
      </c>
      <c r="I616" s="77" t="s">
        <v>28</v>
      </c>
      <c r="J616" s="78" t="s">
        <v>1447</v>
      </c>
      <c r="K616" s="79" t="s">
        <v>631</v>
      </c>
      <c r="L616" s="80"/>
      <c r="M616" s="81"/>
      <c r="N616" s="82"/>
      <c r="O616" s="83"/>
      <c r="P616" s="84" t="s">
        <v>227</v>
      </c>
      <c r="Q616" s="492">
        <v>2399.9549999999999</v>
      </c>
      <c r="R616" s="83">
        <v>1</v>
      </c>
      <c r="S616" s="101"/>
      <c r="T616" s="87">
        <f t="shared" si="33"/>
        <v>0</v>
      </c>
      <c r="U616" s="88" t="s">
        <v>76</v>
      </c>
      <c r="V616" s="25"/>
    </row>
    <row r="617" spans="1:23" s="71" customFormat="1" ht="78.75" customHeight="1" outlineLevel="1" x14ac:dyDescent="0.2">
      <c r="A617" s="71" t="str">
        <f t="shared" si="28"/>
        <v>Салатник Удачный болмрамор</v>
      </c>
      <c r="B617" s="71">
        <v>171.48</v>
      </c>
      <c r="C617" s="89"/>
      <c r="D617" s="73" t="s">
        <v>1442</v>
      </c>
      <c r="E617" s="74"/>
      <c r="F617" s="74"/>
      <c r="G617" s="75" t="s">
        <v>60</v>
      </c>
      <c r="H617" s="76" t="s">
        <v>1448</v>
      </c>
      <c r="I617" s="77" t="s">
        <v>28</v>
      </c>
      <c r="J617" s="78" t="s">
        <v>1449</v>
      </c>
      <c r="K617" s="79" t="s">
        <v>63</v>
      </c>
      <c r="L617" s="80"/>
      <c r="M617" s="81">
        <v>1.8</v>
      </c>
      <c r="N617" s="82">
        <v>9</v>
      </c>
      <c r="O617" s="83">
        <v>22.5</v>
      </c>
      <c r="P617" s="84"/>
      <c r="Q617" s="492">
        <v>257.22000000000003</v>
      </c>
      <c r="R617" s="83">
        <v>8</v>
      </c>
      <c r="S617" s="86"/>
      <c r="T617" s="87">
        <f>S617*Q617</f>
        <v>0</v>
      </c>
      <c r="U617" s="88" t="s">
        <v>43</v>
      </c>
      <c r="V617" s="25" t="s">
        <v>32</v>
      </c>
    </row>
    <row r="618" spans="1:23" s="71" customFormat="1" ht="78.75" customHeight="1" outlineLevel="1" x14ac:dyDescent="0.2">
      <c r="A618" s="71" t="str">
        <f t="shared" si="28"/>
        <v>Салатник Удачный средмрамор</v>
      </c>
      <c r="B618" s="71">
        <v>97.56</v>
      </c>
      <c r="C618" s="89"/>
      <c r="D618" s="73" t="s">
        <v>1442</v>
      </c>
      <c r="E618" s="74"/>
      <c r="F618" s="74"/>
      <c r="G618" s="75" t="s">
        <v>60</v>
      </c>
      <c r="H618" s="76" t="s">
        <v>1450</v>
      </c>
      <c r="I618" s="77" t="s">
        <v>28</v>
      </c>
      <c r="J618" s="78" t="s">
        <v>1451</v>
      </c>
      <c r="K618" s="79" t="s">
        <v>66</v>
      </c>
      <c r="L618" s="80"/>
      <c r="M618" s="81">
        <v>1</v>
      </c>
      <c r="N618" s="82">
        <v>7.5</v>
      </c>
      <c r="O618" s="83">
        <v>18</v>
      </c>
      <c r="P618" s="84"/>
      <c r="Q618" s="492">
        <v>146.34</v>
      </c>
      <c r="R618" s="83">
        <v>12</v>
      </c>
      <c r="S618" s="86"/>
      <c r="T618" s="87">
        <f>S618*Q618</f>
        <v>0</v>
      </c>
      <c r="U618" s="88" t="s">
        <v>43</v>
      </c>
      <c r="V618" s="25" t="s">
        <v>32</v>
      </c>
    </row>
    <row r="619" spans="1:23" s="71" customFormat="1" ht="78.75" customHeight="1" outlineLevel="1" x14ac:dyDescent="0.2">
      <c r="A619" s="71" t="str">
        <f t="shared" si="28"/>
        <v>Салатник Удачный малмрамор</v>
      </c>
      <c r="B619" s="71">
        <v>72.5</v>
      </c>
      <c r="C619" s="89"/>
      <c r="D619" s="73" t="s">
        <v>1442</v>
      </c>
      <c r="E619" s="74"/>
      <c r="F619" s="74"/>
      <c r="G619" s="75" t="s">
        <v>60</v>
      </c>
      <c r="H619" s="76" t="s">
        <v>1452</v>
      </c>
      <c r="I619" s="77" t="s">
        <v>28</v>
      </c>
      <c r="J619" s="78" t="s">
        <v>1453</v>
      </c>
      <c r="K619" s="79" t="s">
        <v>69</v>
      </c>
      <c r="L619" s="80"/>
      <c r="M619" s="81">
        <v>0.45</v>
      </c>
      <c r="N619" s="82">
        <v>5.5</v>
      </c>
      <c r="O619" s="83">
        <v>13.5</v>
      </c>
      <c r="P619" s="84"/>
      <c r="Q619" s="492">
        <v>108.75</v>
      </c>
      <c r="R619" s="83">
        <v>16</v>
      </c>
      <c r="S619" s="86"/>
      <c r="T619" s="87">
        <f>S619*Q619</f>
        <v>0</v>
      </c>
      <c r="U619" s="88" t="s">
        <v>36</v>
      </c>
      <c r="V619" s="25" t="s">
        <v>32</v>
      </c>
    </row>
    <row r="620" spans="1:23" s="71" customFormat="1" ht="78.75" customHeight="1" outlineLevel="1" x14ac:dyDescent="0.2">
      <c r="A620" s="71" t="str">
        <f t="shared" si="28"/>
        <v>Пиала Классикамрамор</v>
      </c>
      <c r="B620" s="71">
        <v>63.66</v>
      </c>
      <c r="C620" s="72"/>
      <c r="D620" s="73" t="s">
        <v>1442</v>
      </c>
      <c r="E620" s="74"/>
      <c r="F620" s="74"/>
      <c r="G620" s="75" t="s">
        <v>90</v>
      </c>
      <c r="H620" s="76" t="s">
        <v>1454</v>
      </c>
      <c r="I620" s="77" t="s">
        <v>28</v>
      </c>
      <c r="J620" s="78" t="s">
        <v>1455</v>
      </c>
      <c r="K620" s="79" t="s">
        <v>105</v>
      </c>
      <c r="L620" s="80"/>
      <c r="M620" s="81">
        <v>0.25</v>
      </c>
      <c r="N620" s="82">
        <v>5.5</v>
      </c>
      <c r="O620" s="83">
        <v>11</v>
      </c>
      <c r="P620" s="84"/>
      <c r="Q620" s="492">
        <v>95.49</v>
      </c>
      <c r="R620" s="83">
        <v>24</v>
      </c>
      <c r="S620" s="86"/>
      <c r="T620" s="87">
        <f>S620*Q620</f>
        <v>0</v>
      </c>
      <c r="U620" s="88" t="s">
        <v>31</v>
      </c>
      <c r="V620" s="25" t="s">
        <v>32</v>
      </c>
    </row>
    <row r="621" spans="1:23" s="71" customFormat="1" ht="78.75" customHeight="1" outlineLevel="1" x14ac:dyDescent="0.2">
      <c r="A621" s="71" t="str">
        <f>CONCATENATE(K621,D621)</f>
        <v>Стакан керамический Практичныймрамор</v>
      </c>
      <c r="B621" s="71">
        <v>58.72</v>
      </c>
      <c r="C621" s="72"/>
      <c r="D621" s="73" t="s">
        <v>1442</v>
      </c>
      <c r="E621" s="74"/>
      <c r="F621" s="74"/>
      <c r="G621" s="75" t="s">
        <v>216</v>
      </c>
      <c r="H621" s="76" t="s">
        <v>1456</v>
      </c>
      <c r="I621" s="77" t="s">
        <v>28</v>
      </c>
      <c r="J621" s="78" t="s">
        <v>1457</v>
      </c>
      <c r="K621" s="79" t="s">
        <v>222</v>
      </c>
      <c r="L621" s="80"/>
      <c r="M621" s="81">
        <v>0.2</v>
      </c>
      <c r="N621" s="82">
        <v>10</v>
      </c>
      <c r="O621" s="83">
        <v>8</v>
      </c>
      <c r="P621" s="84"/>
      <c r="Q621" s="492">
        <v>88.08</v>
      </c>
      <c r="R621" s="83">
        <v>16</v>
      </c>
      <c r="S621" s="86"/>
      <c r="T621" s="87">
        <f>S621*Q621</f>
        <v>0</v>
      </c>
      <c r="U621" s="88" t="s">
        <v>31</v>
      </c>
      <c r="V621" s="25" t="s">
        <v>32</v>
      </c>
    </row>
    <row r="622" spans="1:23" s="71" customFormat="1" ht="78" customHeight="1" outlineLevel="1" x14ac:dyDescent="0.2">
      <c r="A622" s="71" t="str">
        <f t="shared" si="28"/>
        <v>Чашка (Штр., Орн.)мрамор</v>
      </c>
      <c r="B622" s="71">
        <v>70.8</v>
      </c>
      <c r="C622" s="72"/>
      <c r="D622" s="73" t="s">
        <v>1442</v>
      </c>
      <c r="E622" s="74"/>
      <c r="F622" s="74"/>
      <c r="G622" s="75" t="s">
        <v>144</v>
      </c>
      <c r="H622" s="76" t="s">
        <v>1458</v>
      </c>
      <c r="I622" s="77" t="s">
        <v>28</v>
      </c>
      <c r="J622" s="78" t="s">
        <v>1459</v>
      </c>
      <c r="K622" s="79" t="s">
        <v>200</v>
      </c>
      <c r="L622" s="80"/>
      <c r="M622" s="81">
        <v>0.25</v>
      </c>
      <c r="N622" s="82">
        <v>6</v>
      </c>
      <c r="O622" s="83">
        <v>9</v>
      </c>
      <c r="P622" s="84"/>
      <c r="Q622" s="492">
        <v>106.2</v>
      </c>
      <c r="R622" s="83">
        <v>12</v>
      </c>
      <c r="S622" s="86"/>
      <c r="T622" s="87">
        <f t="shared" si="33"/>
        <v>0</v>
      </c>
      <c r="U622" s="88" t="s">
        <v>31</v>
      </c>
      <c r="V622" s="25"/>
    </row>
    <row r="623" spans="1:23" s="71" customFormat="1" ht="78" customHeight="1" outlineLevel="1" x14ac:dyDescent="0.2">
      <c r="A623" s="71" t="str">
        <f t="shared" si="28"/>
        <v>Чашка (Штр., Орн.) с блюдцеммрамор</v>
      </c>
      <c r="B623" s="71">
        <v>120.38</v>
      </c>
      <c r="C623" s="72"/>
      <c r="D623" s="73" t="s">
        <v>1442</v>
      </c>
      <c r="E623" s="74"/>
      <c r="F623" s="74"/>
      <c r="G623" s="75" t="s">
        <v>144</v>
      </c>
      <c r="H623" s="76" t="s">
        <v>1460</v>
      </c>
      <c r="I623" s="77" t="s">
        <v>28</v>
      </c>
      <c r="J623" s="78" t="s">
        <v>1461</v>
      </c>
      <c r="K623" s="79" t="s">
        <v>203</v>
      </c>
      <c r="L623" s="80"/>
      <c r="M623" s="81">
        <v>0.25</v>
      </c>
      <c r="N623" s="82">
        <v>6</v>
      </c>
      <c r="O623" s="83" t="s">
        <v>1344</v>
      </c>
      <c r="P623" s="84"/>
      <c r="Q623" s="492">
        <v>180.57</v>
      </c>
      <c r="R623" s="83">
        <v>12</v>
      </c>
      <c r="S623" s="86"/>
      <c r="T623" s="87">
        <f t="shared" si="33"/>
        <v>0</v>
      </c>
      <c r="U623" s="88" t="s">
        <v>31</v>
      </c>
      <c r="V623" s="25"/>
    </row>
    <row r="624" spans="1:23" s="71" customFormat="1" ht="78" customHeight="1" outlineLevel="1" x14ac:dyDescent="0.2">
      <c r="A624" s="71" t="str">
        <f t="shared" si="28"/>
        <v>Чашка Чайнаямрамор</v>
      </c>
      <c r="B624" s="71">
        <v>76.17</v>
      </c>
      <c r="C624" s="72"/>
      <c r="D624" s="73" t="s">
        <v>1442</v>
      </c>
      <c r="E624" s="74"/>
      <c r="F624" s="74"/>
      <c r="G624" s="75" t="s">
        <v>144</v>
      </c>
      <c r="H624" s="76" t="s">
        <v>1462</v>
      </c>
      <c r="I624" s="77" t="s">
        <v>28</v>
      </c>
      <c r="J624" s="78" t="s">
        <v>1463</v>
      </c>
      <c r="K624" s="79" t="s">
        <v>680</v>
      </c>
      <c r="L624" s="80"/>
      <c r="M624" s="81">
        <v>0.5</v>
      </c>
      <c r="N624" s="82">
        <v>7.5</v>
      </c>
      <c r="O624" s="83">
        <v>12</v>
      </c>
      <c r="P624" s="84"/>
      <c r="Q624" s="492">
        <v>114.255</v>
      </c>
      <c r="R624" s="83">
        <v>12</v>
      </c>
      <c r="S624" s="86"/>
      <c r="T624" s="87">
        <f t="shared" si="33"/>
        <v>0</v>
      </c>
      <c r="U624" s="88" t="s">
        <v>681</v>
      </c>
      <c r="V624" s="25"/>
    </row>
    <row r="625" spans="1:22" s="71" customFormat="1" ht="78" customHeight="1" outlineLevel="1" x14ac:dyDescent="0.2">
      <c r="A625" s="71" t="str">
        <f t="shared" si="28"/>
        <v>Чашка Чайная с блюдцеммрамор</v>
      </c>
      <c r="B625" s="71">
        <v>125.75</v>
      </c>
      <c r="C625" s="72"/>
      <c r="D625" s="73" t="s">
        <v>1442</v>
      </c>
      <c r="E625" s="74"/>
      <c r="F625" s="74"/>
      <c r="G625" s="75" t="s">
        <v>144</v>
      </c>
      <c r="H625" s="76" t="s">
        <v>1464</v>
      </c>
      <c r="I625" s="77" t="s">
        <v>28</v>
      </c>
      <c r="J625" s="78" t="s">
        <v>1465</v>
      </c>
      <c r="K625" s="79" t="s">
        <v>1353</v>
      </c>
      <c r="L625" s="80"/>
      <c r="M625" s="81">
        <v>0.5</v>
      </c>
      <c r="N625" s="82">
        <v>7.5</v>
      </c>
      <c r="O625" s="83" t="s">
        <v>1354</v>
      </c>
      <c r="P625" s="84"/>
      <c r="Q625" s="492">
        <v>188.625</v>
      </c>
      <c r="R625" s="83">
        <v>6</v>
      </c>
      <c r="S625" s="86"/>
      <c r="T625" s="87">
        <f t="shared" si="33"/>
        <v>0</v>
      </c>
      <c r="U625" s="88" t="s">
        <v>681</v>
      </c>
      <c r="V625" s="25"/>
    </row>
    <row r="626" spans="1:22" s="71" customFormat="1" ht="78" customHeight="1" outlineLevel="1" x14ac:dyDescent="0.2">
      <c r="A626" s="71" t="str">
        <f t="shared" si="28"/>
        <v>Сахарница Орнаментмрамор</v>
      </c>
      <c r="B626" s="71">
        <v>106.21</v>
      </c>
      <c r="C626" s="72"/>
      <c r="D626" s="73" t="s">
        <v>1442</v>
      </c>
      <c r="E626" s="74"/>
      <c r="F626" s="74"/>
      <c r="G626" s="75" t="s">
        <v>257</v>
      </c>
      <c r="H626" s="76" t="s">
        <v>1466</v>
      </c>
      <c r="I626" s="77" t="s">
        <v>28</v>
      </c>
      <c r="J626" s="78" t="s">
        <v>1467</v>
      </c>
      <c r="K626" s="79" t="s">
        <v>260</v>
      </c>
      <c r="L626" s="80"/>
      <c r="M626" s="81">
        <v>0.35</v>
      </c>
      <c r="N626" s="82">
        <v>11</v>
      </c>
      <c r="O626" s="83">
        <v>11</v>
      </c>
      <c r="P626" s="84"/>
      <c r="Q626" s="492">
        <v>159.315</v>
      </c>
      <c r="R626" s="83">
        <v>6</v>
      </c>
      <c r="S626" s="86"/>
      <c r="T626" s="87">
        <f t="shared" si="33"/>
        <v>0</v>
      </c>
      <c r="U626" s="88" t="s">
        <v>31</v>
      </c>
      <c r="V626" s="25"/>
    </row>
    <row r="627" spans="1:22" s="71" customFormat="1" ht="78" customHeight="1" outlineLevel="1" x14ac:dyDescent="0.2">
      <c r="A627" s="71" t="str">
        <f t="shared" si="28"/>
        <v>Сливочникмрамор</v>
      </c>
      <c r="B627" s="71">
        <v>72.44</v>
      </c>
      <c r="C627" s="72"/>
      <c r="D627" s="73" t="s">
        <v>1442</v>
      </c>
      <c r="E627" s="74"/>
      <c r="F627" s="74"/>
      <c r="G627" s="75" t="s">
        <v>272</v>
      </c>
      <c r="H627" s="76" t="s">
        <v>1468</v>
      </c>
      <c r="I627" s="77" t="s">
        <v>28</v>
      </c>
      <c r="J627" s="78" t="s">
        <v>1469</v>
      </c>
      <c r="K627" s="79" t="s">
        <v>275</v>
      </c>
      <c r="L627" s="80"/>
      <c r="M627" s="81">
        <v>0.18</v>
      </c>
      <c r="N627" s="82">
        <v>5.5</v>
      </c>
      <c r="O627" s="83">
        <v>8.5</v>
      </c>
      <c r="P627" s="84"/>
      <c r="Q627" s="492">
        <v>108.66</v>
      </c>
      <c r="R627" s="83">
        <v>18</v>
      </c>
      <c r="S627" s="86"/>
      <c r="T627" s="87">
        <f t="shared" si="33"/>
        <v>0</v>
      </c>
      <c r="U627" s="88" t="s">
        <v>31</v>
      </c>
      <c r="V627" s="25"/>
    </row>
    <row r="628" spans="1:22" s="71" customFormat="1" ht="78" customHeight="1" outlineLevel="1" x14ac:dyDescent="0.2">
      <c r="A628" s="71" t="str">
        <f t="shared" si="28"/>
        <v>Чайник Кроха средниймрамор</v>
      </c>
      <c r="B628" s="71">
        <v>174.6</v>
      </c>
      <c r="C628" s="72"/>
      <c r="D628" s="73" t="s">
        <v>1442</v>
      </c>
      <c r="E628" s="74"/>
      <c r="F628" s="74"/>
      <c r="G628" s="75" t="s">
        <v>245</v>
      </c>
      <c r="H628" s="76" t="s">
        <v>1470</v>
      </c>
      <c r="I628" s="77" t="s">
        <v>28</v>
      </c>
      <c r="J628" s="78" t="s">
        <v>1471</v>
      </c>
      <c r="K628" s="79" t="s">
        <v>248</v>
      </c>
      <c r="L628" s="80"/>
      <c r="M628" s="81">
        <v>0.7</v>
      </c>
      <c r="N628" s="82">
        <v>13</v>
      </c>
      <c r="O628" s="83">
        <v>14</v>
      </c>
      <c r="P628" s="84"/>
      <c r="Q628" s="492">
        <v>261.89999999999998</v>
      </c>
      <c r="R628" s="83">
        <v>4</v>
      </c>
      <c r="S628" s="86"/>
      <c r="T628" s="87">
        <f t="shared" si="33"/>
        <v>0</v>
      </c>
      <c r="U628" s="88" t="s">
        <v>36</v>
      </c>
      <c r="V628" s="25"/>
    </row>
    <row r="629" spans="1:22" s="71" customFormat="1" ht="78" customHeight="1" outlineLevel="1" x14ac:dyDescent="0.2">
      <c r="A629" s="71" t="str">
        <f t="shared" si="28"/>
        <v>Сервиз Орнаментмрамор</v>
      </c>
      <c r="B629" s="71">
        <v>1075.5899999999999</v>
      </c>
      <c r="C629" s="72"/>
      <c r="D629" s="73" t="s">
        <v>1442</v>
      </c>
      <c r="E629" s="74"/>
      <c r="F629" s="74"/>
      <c r="G629" s="75" t="s">
        <v>228</v>
      </c>
      <c r="H629" s="76" t="s">
        <v>1472</v>
      </c>
      <c r="I629" s="77" t="s">
        <v>28</v>
      </c>
      <c r="J629" s="78" t="s">
        <v>1473</v>
      </c>
      <c r="K629" s="79" t="s">
        <v>231</v>
      </c>
      <c r="L629" s="80"/>
      <c r="M629" s="81"/>
      <c r="N629" s="82"/>
      <c r="O629" s="83"/>
      <c r="P629" s="84" t="s">
        <v>232</v>
      </c>
      <c r="Q629" s="492">
        <v>1613.385</v>
      </c>
      <c r="R629" s="83">
        <v>1</v>
      </c>
      <c r="S629" s="86"/>
      <c r="T629" s="87">
        <f t="shared" si="33"/>
        <v>0</v>
      </c>
      <c r="U629" s="88" t="s">
        <v>31</v>
      </c>
      <c r="V629" s="25"/>
    </row>
    <row r="630" spans="1:22" s="71" customFormat="1" ht="78" customHeight="1" outlineLevel="1" x14ac:dyDescent="0.2">
      <c r="A630" s="71" t="str">
        <f t="shared" si="28"/>
        <v>Кружка Пивнаямрамор</v>
      </c>
      <c r="B630" s="71">
        <v>163.63999999999999</v>
      </c>
      <c r="C630" s="72"/>
      <c r="D630" s="73" t="s">
        <v>1442</v>
      </c>
      <c r="E630" s="74"/>
      <c r="F630" s="74"/>
      <c r="G630" s="75" t="s">
        <v>116</v>
      </c>
      <c r="H630" s="76" t="s">
        <v>1474</v>
      </c>
      <c r="I630" s="77" t="s">
        <v>28</v>
      </c>
      <c r="J630" s="78" t="s">
        <v>1475</v>
      </c>
      <c r="K630" s="79" t="s">
        <v>139</v>
      </c>
      <c r="L630" s="80"/>
      <c r="M630" s="81">
        <v>1.2</v>
      </c>
      <c r="N630" s="82">
        <v>15</v>
      </c>
      <c r="O630" s="83">
        <v>12</v>
      </c>
      <c r="P630" s="84"/>
      <c r="Q630" s="492">
        <v>245.46</v>
      </c>
      <c r="R630" s="83">
        <v>8</v>
      </c>
      <c r="S630" s="86"/>
      <c r="T630" s="87">
        <f t="shared" si="33"/>
        <v>0</v>
      </c>
      <c r="U630" s="88" t="s">
        <v>43</v>
      </c>
      <c r="V630" s="25"/>
    </row>
    <row r="631" spans="1:22" s="71" customFormat="1" ht="78" customHeight="1" outlineLevel="1" x14ac:dyDescent="0.2">
      <c r="A631" s="71" t="str">
        <f>CONCATENATE(K631,D631)</f>
        <v>Бокал с характероммрамор</v>
      </c>
      <c r="B631" s="71">
        <v>212.4</v>
      </c>
      <c r="C631" s="117" t="s">
        <v>291</v>
      </c>
      <c r="D631" s="73" t="s">
        <v>1442</v>
      </c>
      <c r="E631" s="74"/>
      <c r="F631" s="74"/>
      <c r="G631" s="75" t="s">
        <v>116</v>
      </c>
      <c r="H631" s="98" t="s">
        <v>1476</v>
      </c>
      <c r="I631" s="77" t="s">
        <v>28</v>
      </c>
      <c r="J631" s="78" t="s">
        <v>1477</v>
      </c>
      <c r="K631" s="79" t="s">
        <v>1269</v>
      </c>
      <c r="L631" s="80"/>
      <c r="M631" s="81">
        <v>0.6</v>
      </c>
      <c r="N631" s="82">
        <v>12</v>
      </c>
      <c r="O631" s="83">
        <v>11</v>
      </c>
      <c r="P631" s="84"/>
      <c r="Q631" s="492">
        <v>318.60000000000002</v>
      </c>
      <c r="R631" s="83">
        <v>6</v>
      </c>
      <c r="S631" s="86"/>
      <c r="T631" s="87">
        <f>S631*Q631</f>
        <v>0</v>
      </c>
      <c r="U631" s="88" t="s">
        <v>31</v>
      </c>
      <c r="V631" s="25" t="s">
        <v>32</v>
      </c>
    </row>
    <row r="632" spans="1:22" s="71" customFormat="1" ht="78" customHeight="1" outlineLevel="1" x14ac:dyDescent="0.2">
      <c r="A632" s="71" t="str">
        <f t="shared" si="28"/>
        <v>Кувшин Чижикмрамор</v>
      </c>
      <c r="B632" s="71">
        <v>183.33</v>
      </c>
      <c r="C632" s="72"/>
      <c r="D632" s="73" t="s">
        <v>1442</v>
      </c>
      <c r="E632" s="74"/>
      <c r="F632" s="74"/>
      <c r="G632" s="75" t="s">
        <v>568</v>
      </c>
      <c r="H632" s="76" t="s">
        <v>1478</v>
      </c>
      <c r="I632" s="77" t="s">
        <v>28</v>
      </c>
      <c r="J632" s="78" t="s">
        <v>1479</v>
      </c>
      <c r="K632" s="79" t="s">
        <v>676</v>
      </c>
      <c r="L632" s="80"/>
      <c r="M632" s="81">
        <v>1</v>
      </c>
      <c r="N632" s="82">
        <v>12.5</v>
      </c>
      <c r="O632" s="83">
        <v>12.5</v>
      </c>
      <c r="P632" s="84"/>
      <c r="Q632" s="492">
        <v>274.995</v>
      </c>
      <c r="R632" s="83">
        <v>6</v>
      </c>
      <c r="S632" s="86"/>
      <c r="T632" s="87">
        <f t="shared" si="33"/>
        <v>0</v>
      </c>
      <c r="U632" s="88" t="s">
        <v>43</v>
      </c>
      <c r="V632" s="25"/>
    </row>
    <row r="633" spans="1:22" s="71" customFormat="1" ht="78" customHeight="1" outlineLevel="1" x14ac:dyDescent="0.2">
      <c r="A633" s="71" t="str">
        <f t="shared" si="28"/>
        <v>Кувшин для водымрамор</v>
      </c>
      <c r="B633" s="71">
        <v>211.62</v>
      </c>
      <c r="C633" s="72"/>
      <c r="D633" s="73" t="s">
        <v>1442</v>
      </c>
      <c r="E633" s="74"/>
      <c r="F633" s="74"/>
      <c r="G633" s="75" t="s">
        <v>568</v>
      </c>
      <c r="H633" s="76" t="s">
        <v>1480</v>
      </c>
      <c r="I633" s="77" t="s">
        <v>28</v>
      </c>
      <c r="J633" s="78" t="s">
        <v>1481</v>
      </c>
      <c r="K633" s="79" t="s">
        <v>580</v>
      </c>
      <c r="L633" s="80"/>
      <c r="M633" s="81">
        <v>1.7</v>
      </c>
      <c r="N633" s="82">
        <v>20.5</v>
      </c>
      <c r="O633" s="83">
        <v>15</v>
      </c>
      <c r="P633" s="84"/>
      <c r="Q633" s="492">
        <v>317.43</v>
      </c>
      <c r="R633" s="83">
        <v>6</v>
      </c>
      <c r="S633" s="86"/>
      <c r="T633" s="87">
        <f t="shared" si="33"/>
        <v>0</v>
      </c>
      <c r="U633" s="88" t="s">
        <v>43</v>
      </c>
      <c r="V633" s="25"/>
    </row>
    <row r="634" spans="1:22" s="71" customFormat="1" ht="78" customHeight="1" outlineLevel="1" x14ac:dyDescent="0.2">
      <c r="A634" s="71" t="str">
        <f t="shared" si="28"/>
        <v>Графин для напитков Княжескиймрамор</v>
      </c>
      <c r="B634" s="71">
        <v>330</v>
      </c>
      <c r="C634" s="72"/>
      <c r="D634" s="73" t="s">
        <v>1442</v>
      </c>
      <c r="E634" s="74"/>
      <c r="F634" s="74"/>
      <c r="G634" s="75" t="s">
        <v>551</v>
      </c>
      <c r="H634" s="76" t="s">
        <v>1482</v>
      </c>
      <c r="I634" s="77" t="s">
        <v>28</v>
      </c>
      <c r="J634" s="78" t="s">
        <v>1483</v>
      </c>
      <c r="K634" s="79" t="s">
        <v>659</v>
      </c>
      <c r="L634" s="80"/>
      <c r="M634" s="81">
        <v>2.4</v>
      </c>
      <c r="N634" s="82">
        <v>26</v>
      </c>
      <c r="O634" s="83">
        <v>18</v>
      </c>
      <c r="P634" s="84"/>
      <c r="Q634" s="492">
        <v>495</v>
      </c>
      <c r="R634" s="83">
        <v>4</v>
      </c>
      <c r="S634" s="86"/>
      <c r="T634" s="87">
        <f t="shared" si="33"/>
        <v>0</v>
      </c>
      <c r="U634" s="88" t="s">
        <v>76</v>
      </c>
      <c r="V634" s="25"/>
    </row>
    <row r="635" spans="1:22" s="71" customFormat="1" ht="78" customHeight="1" outlineLevel="1" x14ac:dyDescent="0.2">
      <c r="A635" s="71" t="str">
        <f t="shared" si="28"/>
        <v>Бокал барный №1мрамор</v>
      </c>
      <c r="B635" s="71">
        <v>128.34</v>
      </c>
      <c r="C635" s="72"/>
      <c r="D635" s="73" t="s">
        <v>1442</v>
      </c>
      <c r="E635" s="74"/>
      <c r="F635" s="74"/>
      <c r="G635" s="75" t="s">
        <v>205</v>
      </c>
      <c r="H635" s="76" t="s">
        <v>1484</v>
      </c>
      <c r="I635" s="77" t="s">
        <v>28</v>
      </c>
      <c r="J635" s="78" t="s">
        <v>1485</v>
      </c>
      <c r="K635" s="79" t="s">
        <v>656</v>
      </c>
      <c r="L635" s="80"/>
      <c r="M635" s="81">
        <v>0.2</v>
      </c>
      <c r="N635" s="82">
        <v>13</v>
      </c>
      <c r="O635" s="83">
        <v>8.5</v>
      </c>
      <c r="P635" s="84"/>
      <c r="Q635" s="492">
        <v>192.51</v>
      </c>
      <c r="R635" s="83">
        <v>10</v>
      </c>
      <c r="S635" s="86"/>
      <c r="T635" s="87">
        <f t="shared" si="33"/>
        <v>0</v>
      </c>
      <c r="U635" s="88" t="s">
        <v>31</v>
      </c>
      <c r="V635" s="25"/>
    </row>
    <row r="636" spans="1:22" s="71" customFormat="1" ht="78" customHeight="1" outlineLevel="1" x14ac:dyDescent="0.2">
      <c r="A636" s="71" t="str">
        <f t="shared" si="28"/>
        <v>Бокал барный №2мрамор</v>
      </c>
      <c r="B636" s="71">
        <v>114.78</v>
      </c>
      <c r="C636" s="72"/>
      <c r="D636" s="73" t="s">
        <v>1442</v>
      </c>
      <c r="E636" s="74"/>
      <c r="F636" s="74"/>
      <c r="G636" s="75" t="s">
        <v>205</v>
      </c>
      <c r="H636" s="76" t="s">
        <v>1486</v>
      </c>
      <c r="I636" s="77" t="s">
        <v>28</v>
      </c>
      <c r="J636" s="78" t="s">
        <v>1487</v>
      </c>
      <c r="K636" s="79" t="s">
        <v>857</v>
      </c>
      <c r="L636" s="80"/>
      <c r="M636" s="81">
        <v>0.15</v>
      </c>
      <c r="N636" s="82">
        <v>10.5</v>
      </c>
      <c r="O636" s="83">
        <v>8</v>
      </c>
      <c r="P636" s="84"/>
      <c r="Q636" s="492">
        <v>172.17</v>
      </c>
      <c r="R636" s="83">
        <v>16</v>
      </c>
      <c r="S636" s="86"/>
      <c r="T636" s="87">
        <f t="shared" si="33"/>
        <v>0</v>
      </c>
      <c r="U636" s="88" t="s">
        <v>36</v>
      </c>
      <c r="V636" s="25"/>
    </row>
    <row r="637" spans="1:22" s="71" customFormat="1" ht="78" customHeight="1" outlineLevel="1" x14ac:dyDescent="0.2">
      <c r="A637" s="71" t="str">
        <f t="shared" si="28"/>
        <v>Бокал барный №3мрамор</v>
      </c>
      <c r="B637" s="71">
        <v>103.6</v>
      </c>
      <c r="C637" s="72"/>
      <c r="D637" s="73" t="s">
        <v>1442</v>
      </c>
      <c r="E637" s="74"/>
      <c r="F637" s="74"/>
      <c r="G637" s="75" t="s">
        <v>205</v>
      </c>
      <c r="H637" s="76" t="s">
        <v>1488</v>
      </c>
      <c r="I637" s="77" t="s">
        <v>28</v>
      </c>
      <c r="J637" s="78" t="s">
        <v>1489</v>
      </c>
      <c r="K637" s="79" t="s">
        <v>860</v>
      </c>
      <c r="L637" s="80"/>
      <c r="M637" s="81">
        <v>0.1</v>
      </c>
      <c r="N637" s="82">
        <v>8.5</v>
      </c>
      <c r="O637" s="83">
        <v>7</v>
      </c>
      <c r="P637" s="84"/>
      <c r="Q637" s="492">
        <v>155.4</v>
      </c>
      <c r="R637" s="83">
        <v>16</v>
      </c>
      <c r="S637" s="86"/>
      <c r="T637" s="87">
        <f t="shared" si="33"/>
        <v>0</v>
      </c>
      <c r="U637" s="88" t="s">
        <v>36</v>
      </c>
      <c r="V637" s="25"/>
    </row>
    <row r="638" spans="1:22" ht="78" customHeight="1" outlineLevel="1" x14ac:dyDescent="0.2">
      <c r="A638" s="71" t="str">
        <f t="shared" si="28"/>
        <v>Горшок для жаркого Лакомкамрамор</v>
      </c>
      <c r="B638" s="71">
        <v>100.98</v>
      </c>
      <c r="C638" s="72"/>
      <c r="D638" s="73" t="s">
        <v>1442</v>
      </c>
      <c r="E638" s="74"/>
      <c r="F638" s="74"/>
      <c r="G638" s="75" t="s">
        <v>410</v>
      </c>
      <c r="H638" s="76" t="s">
        <v>1490</v>
      </c>
      <c r="I638" s="77" t="s">
        <v>28</v>
      </c>
      <c r="J638" s="78" t="s">
        <v>1491</v>
      </c>
      <c r="K638" s="79" t="s">
        <v>449</v>
      </c>
      <c r="L638" s="80"/>
      <c r="M638" s="81">
        <v>0.5</v>
      </c>
      <c r="N638" s="82">
        <v>9.5</v>
      </c>
      <c r="O638" s="83">
        <v>13</v>
      </c>
      <c r="P638" s="84"/>
      <c r="Q638" s="492">
        <v>151.47</v>
      </c>
      <c r="R638" s="83">
        <v>24</v>
      </c>
      <c r="S638" s="86"/>
      <c r="T638" s="87">
        <f t="shared" si="33"/>
        <v>0</v>
      </c>
      <c r="U638" s="88" t="s">
        <v>76</v>
      </c>
      <c r="V638" s="25" t="s">
        <v>32</v>
      </c>
    </row>
    <row r="639" spans="1:22" ht="78" customHeight="1" outlineLevel="1" x14ac:dyDescent="0.2">
      <c r="A639" s="71" t="str">
        <f t="shared" si="28"/>
        <v>Горшок для жаркого №6мрамор</v>
      </c>
      <c r="B639" s="71">
        <v>97.65</v>
      </c>
      <c r="C639" s="72"/>
      <c r="D639" s="73" t="s">
        <v>1442</v>
      </c>
      <c r="E639" s="74"/>
      <c r="F639" s="74"/>
      <c r="G639" s="75" t="s">
        <v>410</v>
      </c>
      <c r="H639" s="76" t="s">
        <v>1492</v>
      </c>
      <c r="I639" s="77" t="s">
        <v>28</v>
      </c>
      <c r="J639" s="78" t="s">
        <v>1493</v>
      </c>
      <c r="K639" s="79" t="s">
        <v>470</v>
      </c>
      <c r="L639" s="80"/>
      <c r="M639" s="81">
        <v>0.65</v>
      </c>
      <c r="N639" s="82">
        <v>12</v>
      </c>
      <c r="O639" s="83">
        <v>12</v>
      </c>
      <c r="P639" s="84"/>
      <c r="Q639" s="492">
        <v>146.47499999999999</v>
      </c>
      <c r="R639" s="83">
        <v>18</v>
      </c>
      <c r="S639" s="86"/>
      <c r="T639" s="87">
        <f t="shared" si="33"/>
        <v>0</v>
      </c>
      <c r="U639" s="88" t="s">
        <v>76</v>
      </c>
      <c r="V639" s="25" t="s">
        <v>32</v>
      </c>
    </row>
    <row r="640" spans="1:22" ht="78" customHeight="1" outlineLevel="1" x14ac:dyDescent="0.2">
      <c r="A640" s="71" t="str">
        <f t="shared" si="28"/>
        <v>Горшок для жаркого Русскиймрамор</v>
      </c>
      <c r="B640" s="71">
        <v>126.03</v>
      </c>
      <c r="C640" s="72"/>
      <c r="D640" s="73" t="s">
        <v>1442</v>
      </c>
      <c r="E640" s="74"/>
      <c r="F640" s="74"/>
      <c r="G640" s="75" t="s">
        <v>410</v>
      </c>
      <c r="H640" s="76" t="s">
        <v>1494</v>
      </c>
      <c r="I640" s="77" t="s">
        <v>28</v>
      </c>
      <c r="J640" s="78" t="s">
        <v>1495</v>
      </c>
      <c r="K640" s="79" t="s">
        <v>476</v>
      </c>
      <c r="L640" s="80"/>
      <c r="M640" s="81">
        <v>0.95</v>
      </c>
      <c r="N640" s="82">
        <v>14</v>
      </c>
      <c r="O640" s="83">
        <v>15</v>
      </c>
      <c r="P640" s="84"/>
      <c r="Q640" s="492">
        <v>189.04499999999999</v>
      </c>
      <c r="R640" s="83">
        <v>8</v>
      </c>
      <c r="S640" s="86"/>
      <c r="T640" s="87">
        <f t="shared" si="33"/>
        <v>0</v>
      </c>
      <c r="U640" s="88" t="s">
        <v>76</v>
      </c>
      <c r="V640" s="25" t="s">
        <v>32</v>
      </c>
    </row>
    <row r="641" spans="1:22" ht="78" customHeight="1" outlineLevel="1" x14ac:dyDescent="0.2">
      <c r="A641" s="71" t="str">
        <f t="shared" si="28"/>
        <v>Горшок для жаркого №10мрамор</v>
      </c>
      <c r="B641" s="71">
        <v>188.74</v>
      </c>
      <c r="C641" s="72"/>
      <c r="D641" s="73" t="s">
        <v>1442</v>
      </c>
      <c r="E641" s="74"/>
      <c r="F641" s="74"/>
      <c r="G641" s="75" t="s">
        <v>410</v>
      </c>
      <c r="H641" s="76" t="s">
        <v>1496</v>
      </c>
      <c r="I641" s="77" t="s">
        <v>28</v>
      </c>
      <c r="J641" s="78" t="s">
        <v>1497</v>
      </c>
      <c r="K641" s="79" t="s">
        <v>479</v>
      </c>
      <c r="L641" s="80"/>
      <c r="M641" s="81">
        <v>1.3</v>
      </c>
      <c r="N641" s="82">
        <v>13</v>
      </c>
      <c r="O641" s="83">
        <v>16</v>
      </c>
      <c r="P641" s="84"/>
      <c r="Q641" s="492">
        <v>283.11</v>
      </c>
      <c r="R641" s="83">
        <v>8</v>
      </c>
      <c r="S641" s="86"/>
      <c r="T641" s="87">
        <f t="shared" si="33"/>
        <v>0</v>
      </c>
      <c r="U641" s="88" t="s">
        <v>76</v>
      </c>
      <c r="V641" s="25" t="s">
        <v>32</v>
      </c>
    </row>
    <row r="642" spans="1:22" s="71" customFormat="1" ht="78" customHeight="1" outlineLevel="1" x14ac:dyDescent="0.2">
      <c r="A642" s="71" t="str">
        <f t="shared" si="28"/>
        <v>Кастрюля керамическая №3мрамор</v>
      </c>
      <c r="B642" s="71">
        <v>126.02</v>
      </c>
      <c r="C642" s="72"/>
      <c r="D642" s="73" t="s">
        <v>1442</v>
      </c>
      <c r="E642" s="93" t="s">
        <v>111</v>
      </c>
      <c r="F642" s="74"/>
      <c r="G642" s="75" t="s">
        <v>410</v>
      </c>
      <c r="H642" s="76" t="s">
        <v>1498</v>
      </c>
      <c r="I642" s="77" t="s">
        <v>28</v>
      </c>
      <c r="J642" s="78" t="s">
        <v>1499</v>
      </c>
      <c r="K642" s="79" t="s">
        <v>419</v>
      </c>
      <c r="L642" s="80"/>
      <c r="M642" s="81">
        <v>0.5</v>
      </c>
      <c r="N642" s="82">
        <v>11</v>
      </c>
      <c r="O642" s="83">
        <v>11</v>
      </c>
      <c r="P642" s="84" t="s">
        <v>420</v>
      </c>
      <c r="Q642" s="492">
        <v>189.03</v>
      </c>
      <c r="R642" s="83">
        <v>12</v>
      </c>
      <c r="S642" s="86"/>
      <c r="T642" s="87">
        <f t="shared" si="33"/>
        <v>0</v>
      </c>
      <c r="U642" s="88" t="s">
        <v>43</v>
      </c>
      <c r="V642" s="25" t="s">
        <v>32</v>
      </c>
    </row>
    <row r="643" spans="1:22" s="71" customFormat="1" ht="78" customHeight="1" outlineLevel="1" x14ac:dyDescent="0.2">
      <c r="A643" s="71" t="str">
        <f t="shared" si="28"/>
        <v>Кастрюля керамическая №2мрамор</v>
      </c>
      <c r="B643" s="71">
        <v>191.16</v>
      </c>
      <c r="C643" s="72"/>
      <c r="D643" s="73" t="s">
        <v>1442</v>
      </c>
      <c r="E643" s="93" t="s">
        <v>111</v>
      </c>
      <c r="F643" s="74"/>
      <c r="G643" s="75" t="s">
        <v>410</v>
      </c>
      <c r="H643" s="76" t="s">
        <v>1500</v>
      </c>
      <c r="I643" s="77" t="s">
        <v>28</v>
      </c>
      <c r="J643" s="78" t="s">
        <v>1501</v>
      </c>
      <c r="K643" s="79" t="s">
        <v>423</v>
      </c>
      <c r="L643" s="80"/>
      <c r="M643" s="81">
        <v>1</v>
      </c>
      <c r="N643" s="82">
        <v>15</v>
      </c>
      <c r="O643" s="83">
        <v>12.5</v>
      </c>
      <c r="P643" s="84" t="s">
        <v>420</v>
      </c>
      <c r="Q643" s="492">
        <v>286.74</v>
      </c>
      <c r="R643" s="83">
        <v>8</v>
      </c>
      <c r="S643" s="86"/>
      <c r="T643" s="87">
        <f t="shared" si="33"/>
        <v>0</v>
      </c>
      <c r="U643" s="88" t="s">
        <v>76</v>
      </c>
      <c r="V643" s="25" t="s">
        <v>32</v>
      </c>
    </row>
    <row r="644" spans="1:22" s="71" customFormat="1" ht="78" customHeight="1" outlineLevel="1" x14ac:dyDescent="0.2">
      <c r="A644" s="71" t="str">
        <f t="shared" si="28"/>
        <v>Кастрюля керамическая №1мрамор</v>
      </c>
      <c r="B644" s="71">
        <v>396.48</v>
      </c>
      <c r="C644" s="72"/>
      <c r="D644" s="73" t="s">
        <v>1442</v>
      </c>
      <c r="E644" s="93" t="s">
        <v>111</v>
      </c>
      <c r="F644" s="74"/>
      <c r="G644" s="75" t="s">
        <v>276</v>
      </c>
      <c r="H644" s="76" t="s">
        <v>1502</v>
      </c>
      <c r="I644" s="77" t="s">
        <v>28</v>
      </c>
      <c r="J644" s="78" t="s">
        <v>1503</v>
      </c>
      <c r="K644" s="79" t="s">
        <v>806</v>
      </c>
      <c r="L644" s="80"/>
      <c r="M644" s="81">
        <v>2</v>
      </c>
      <c r="N644" s="82">
        <v>15</v>
      </c>
      <c r="O644" s="83">
        <v>20</v>
      </c>
      <c r="P644" s="84" t="s">
        <v>420</v>
      </c>
      <c r="Q644" s="492">
        <v>594.72</v>
      </c>
      <c r="R644" s="83">
        <v>4</v>
      </c>
      <c r="S644" s="86"/>
      <c r="T644" s="87">
        <f t="shared" si="33"/>
        <v>0</v>
      </c>
      <c r="U644" s="88" t="s">
        <v>120</v>
      </c>
      <c r="V644" s="25" t="s">
        <v>32</v>
      </c>
    </row>
    <row r="645" spans="1:22" s="71" customFormat="1" ht="78" customHeight="1" outlineLevel="1" x14ac:dyDescent="0.2">
      <c r="A645" s="71" t="str">
        <f t="shared" si="28"/>
        <v>Супник Новарусса №2мрамор</v>
      </c>
      <c r="B645" s="71">
        <v>396.48</v>
      </c>
      <c r="C645" s="72"/>
      <c r="D645" s="73" t="s">
        <v>1442</v>
      </c>
      <c r="E645" s="114"/>
      <c r="F645" s="74"/>
      <c r="G645" s="75" t="s">
        <v>276</v>
      </c>
      <c r="H645" s="76" t="s">
        <v>1504</v>
      </c>
      <c r="I645" s="77" t="s">
        <v>28</v>
      </c>
      <c r="J645" s="78" t="s">
        <v>1505</v>
      </c>
      <c r="K645" s="79" t="s">
        <v>282</v>
      </c>
      <c r="L645" s="80"/>
      <c r="M645" s="81">
        <v>2.7</v>
      </c>
      <c r="N645" s="82">
        <v>17</v>
      </c>
      <c r="O645" s="83">
        <v>22</v>
      </c>
      <c r="P645" s="84"/>
      <c r="Q645" s="492">
        <v>594.72</v>
      </c>
      <c r="R645" s="83">
        <v>2</v>
      </c>
      <c r="S645" s="86"/>
      <c r="T645" s="87">
        <f t="shared" si="33"/>
        <v>0</v>
      </c>
      <c r="U645" s="88" t="s">
        <v>43</v>
      </c>
      <c r="V645" s="25" t="s">
        <v>32</v>
      </c>
    </row>
    <row r="646" spans="1:22" s="71" customFormat="1" ht="78" customHeight="1" outlineLevel="1" x14ac:dyDescent="0.2">
      <c r="A646" s="71" t="str">
        <f t="shared" si="28"/>
        <v>Пельменницамрамор</v>
      </c>
      <c r="B646" s="71">
        <v>321</v>
      </c>
      <c r="C646" s="72"/>
      <c r="D646" s="73" t="s">
        <v>1442</v>
      </c>
      <c r="E646" s="114"/>
      <c r="F646" s="74"/>
      <c r="G646" s="75" t="s">
        <v>287</v>
      </c>
      <c r="H646" s="76" t="s">
        <v>1506</v>
      </c>
      <c r="I646" s="77" t="s">
        <v>28</v>
      </c>
      <c r="J646" s="78" t="s">
        <v>1507</v>
      </c>
      <c r="K646" s="79" t="s">
        <v>290</v>
      </c>
      <c r="L646" s="80"/>
      <c r="M646" s="81">
        <v>2</v>
      </c>
      <c r="N646" s="82">
        <v>12</v>
      </c>
      <c r="O646" s="83">
        <v>19</v>
      </c>
      <c r="P646" s="84"/>
      <c r="Q646" s="492">
        <v>481.5</v>
      </c>
      <c r="R646" s="83">
        <v>2</v>
      </c>
      <c r="S646" s="86"/>
      <c r="T646" s="87">
        <f t="shared" si="33"/>
        <v>0</v>
      </c>
      <c r="U646" s="88" t="s">
        <v>31</v>
      </c>
      <c r="V646" s="25" t="s">
        <v>32</v>
      </c>
    </row>
    <row r="647" spans="1:22" s="71" customFormat="1" ht="78" customHeight="1" outlineLevel="1" x14ac:dyDescent="0.2">
      <c r="A647" s="71" t="str">
        <f t="shared" si="28"/>
        <v>Набор посуды Престиж №1мрамор</v>
      </c>
      <c r="B647" s="71">
        <v>589.14</v>
      </c>
      <c r="C647" s="72"/>
      <c r="D647" s="73" t="s">
        <v>1442</v>
      </c>
      <c r="E647" s="93" t="s">
        <v>111</v>
      </c>
      <c r="F647" s="74"/>
      <c r="G647" s="75" t="s">
        <v>480</v>
      </c>
      <c r="H647" s="76" t="s">
        <v>1508</v>
      </c>
      <c r="I647" s="77" t="s">
        <v>28</v>
      </c>
      <c r="J647" s="78" t="s">
        <v>1509</v>
      </c>
      <c r="K647" s="79" t="s">
        <v>483</v>
      </c>
      <c r="L647" s="80"/>
      <c r="M647" s="81" t="s">
        <v>484</v>
      </c>
      <c r="N647" s="82">
        <v>13</v>
      </c>
      <c r="O647" s="83" t="s">
        <v>485</v>
      </c>
      <c r="P647" s="84" t="s">
        <v>486</v>
      </c>
      <c r="Q647" s="492">
        <v>883.71</v>
      </c>
      <c r="R647" s="83">
        <v>4</v>
      </c>
      <c r="S647" s="86"/>
      <c r="T647" s="87">
        <f t="shared" si="33"/>
        <v>0</v>
      </c>
      <c r="U647" s="88" t="s">
        <v>487</v>
      </c>
      <c r="V647" s="25" t="s">
        <v>32</v>
      </c>
    </row>
    <row r="648" spans="1:22" s="71" customFormat="1" ht="78" customHeight="1" outlineLevel="1" x14ac:dyDescent="0.2">
      <c r="A648" s="71" t="str">
        <f t="shared" si="28"/>
        <v>Набор посуды Престиж №2мрамор</v>
      </c>
      <c r="B648" s="71">
        <v>589.14</v>
      </c>
      <c r="C648" s="72"/>
      <c r="D648" s="73" t="s">
        <v>1442</v>
      </c>
      <c r="E648" s="93" t="s">
        <v>111</v>
      </c>
      <c r="F648" s="74"/>
      <c r="G648" s="75" t="s">
        <v>480</v>
      </c>
      <c r="H648" s="76" t="s">
        <v>1510</v>
      </c>
      <c r="I648" s="77" t="s">
        <v>28</v>
      </c>
      <c r="J648" s="78" t="s">
        <v>1511</v>
      </c>
      <c r="K648" s="79" t="s">
        <v>649</v>
      </c>
      <c r="L648" s="80"/>
      <c r="M648" s="81" t="s">
        <v>650</v>
      </c>
      <c r="N648" s="82">
        <v>10</v>
      </c>
      <c r="O648" s="83" t="s">
        <v>651</v>
      </c>
      <c r="P648" s="84" t="s">
        <v>652</v>
      </c>
      <c r="Q648" s="492">
        <v>883.71</v>
      </c>
      <c r="R648" s="83">
        <v>4</v>
      </c>
      <c r="S648" s="86"/>
      <c r="T648" s="87">
        <f t="shared" si="33"/>
        <v>0</v>
      </c>
      <c r="U648" s="88" t="s">
        <v>120</v>
      </c>
      <c r="V648" s="25" t="s">
        <v>32</v>
      </c>
    </row>
    <row r="649" spans="1:22" ht="78" customHeight="1" outlineLevel="1" x14ac:dyDescent="0.2">
      <c r="A649" s="71" t="str">
        <f t="shared" si="28"/>
        <v>Сковорода без крышкимрамор</v>
      </c>
      <c r="B649" s="71">
        <v>267.5</v>
      </c>
      <c r="C649" s="72"/>
      <c r="D649" s="73" t="s">
        <v>1442</v>
      </c>
      <c r="E649" s="74"/>
      <c r="F649" s="74"/>
      <c r="G649" s="75" t="s">
        <v>498</v>
      </c>
      <c r="H649" s="76" t="s">
        <v>1512</v>
      </c>
      <c r="I649" s="77" t="s">
        <v>28</v>
      </c>
      <c r="J649" s="78" t="s">
        <v>1513</v>
      </c>
      <c r="K649" s="79" t="s">
        <v>824</v>
      </c>
      <c r="L649" s="80"/>
      <c r="M649" s="81">
        <v>0.9</v>
      </c>
      <c r="N649" s="82">
        <v>5.5</v>
      </c>
      <c r="O649" s="83">
        <v>20</v>
      </c>
      <c r="P649" s="84"/>
      <c r="Q649" s="492">
        <v>401.25</v>
      </c>
      <c r="R649" s="83">
        <v>10</v>
      </c>
      <c r="S649" s="86"/>
      <c r="T649" s="87">
        <f t="shared" si="33"/>
        <v>0</v>
      </c>
      <c r="U649" s="88" t="s">
        <v>43</v>
      </c>
      <c r="V649" s="25" t="s">
        <v>32</v>
      </c>
    </row>
    <row r="650" spans="1:22" ht="78" customHeight="1" outlineLevel="1" x14ac:dyDescent="0.2">
      <c r="A650" s="71" t="str">
        <f t="shared" si="28"/>
        <v>Сковорода с крышкоймрамор</v>
      </c>
      <c r="B650" s="71">
        <v>338.83</v>
      </c>
      <c r="C650" s="72"/>
      <c r="D650" s="73" t="s">
        <v>1442</v>
      </c>
      <c r="E650" s="74"/>
      <c r="F650" s="74"/>
      <c r="G650" s="75" t="s">
        <v>498</v>
      </c>
      <c r="H650" s="76" t="s">
        <v>1514</v>
      </c>
      <c r="I650" s="77" t="s">
        <v>28</v>
      </c>
      <c r="J650" s="78" t="s">
        <v>1515</v>
      </c>
      <c r="K650" s="79" t="s">
        <v>821</v>
      </c>
      <c r="L650" s="80"/>
      <c r="M650" s="81">
        <v>0.9</v>
      </c>
      <c r="N650" s="82">
        <v>8</v>
      </c>
      <c r="O650" s="83">
        <v>20</v>
      </c>
      <c r="P650" s="84"/>
      <c r="Q650" s="492">
        <v>508.245</v>
      </c>
      <c r="R650" s="83">
        <v>6</v>
      </c>
      <c r="S650" s="101"/>
      <c r="T650" s="87">
        <f t="shared" si="33"/>
        <v>0</v>
      </c>
      <c r="U650" s="88" t="s">
        <v>43</v>
      </c>
      <c r="V650" s="25" t="s">
        <v>32</v>
      </c>
    </row>
    <row r="651" spans="1:22" s="71" customFormat="1" ht="78" customHeight="1" outlineLevel="1" x14ac:dyDescent="0.2">
      <c r="A651" s="71" t="str">
        <f t="shared" si="28"/>
        <v>Набор для холодца Белогорьемрамор</v>
      </c>
      <c r="B651" s="71">
        <v>655.37</v>
      </c>
      <c r="C651" s="72"/>
      <c r="D651" s="73" t="s">
        <v>1442</v>
      </c>
      <c r="E651" s="93" t="s">
        <v>111</v>
      </c>
      <c r="F651" s="74"/>
      <c r="G651" s="75" t="s">
        <v>106</v>
      </c>
      <c r="H651" s="76" t="s">
        <v>1516</v>
      </c>
      <c r="I651" s="77" t="s">
        <v>28</v>
      </c>
      <c r="J651" s="78" t="s">
        <v>1517</v>
      </c>
      <c r="K651" s="79" t="s">
        <v>114</v>
      </c>
      <c r="L651" s="80"/>
      <c r="M651" s="81">
        <v>3</v>
      </c>
      <c r="N651" s="82">
        <v>20</v>
      </c>
      <c r="O651" s="83">
        <v>19</v>
      </c>
      <c r="P651" s="90" t="s">
        <v>115</v>
      </c>
      <c r="Q651" s="492">
        <v>983.05499999999995</v>
      </c>
      <c r="R651" s="83">
        <v>4</v>
      </c>
      <c r="S651" s="86"/>
      <c r="T651" s="87">
        <f t="shared" si="33"/>
        <v>0</v>
      </c>
      <c r="U651" s="88" t="s">
        <v>76</v>
      </c>
      <c r="V651" s="25" t="s">
        <v>32</v>
      </c>
    </row>
    <row r="652" spans="1:22" s="71" customFormat="1" ht="78" customHeight="1" outlineLevel="1" x14ac:dyDescent="0.2">
      <c r="A652" s="71" t="str">
        <f t="shared" si="28"/>
        <v>Кокотница Новаруссамрамор</v>
      </c>
      <c r="B652" s="71">
        <v>75.760000000000005</v>
      </c>
      <c r="C652" s="72"/>
      <c r="D652" s="73" t="s">
        <v>1442</v>
      </c>
      <c r="E652" s="74"/>
      <c r="F652" s="74"/>
      <c r="G652" s="75" t="s">
        <v>646</v>
      </c>
      <c r="H652" s="76" t="s">
        <v>1518</v>
      </c>
      <c r="I652" s="77" t="s">
        <v>28</v>
      </c>
      <c r="J652" s="78" t="s">
        <v>1519</v>
      </c>
      <c r="K652" s="79" t="s">
        <v>537</v>
      </c>
      <c r="L652" s="80"/>
      <c r="M652" s="81">
        <v>0.25</v>
      </c>
      <c r="N652" s="82">
        <v>7</v>
      </c>
      <c r="O652" s="83">
        <v>9</v>
      </c>
      <c r="P652" s="84"/>
      <c r="Q652" s="492">
        <v>113.64</v>
      </c>
      <c r="R652" s="83" t="s">
        <v>538</v>
      </c>
      <c r="S652" s="86"/>
      <c r="T652" s="87">
        <f>S652*Q652</f>
        <v>0</v>
      </c>
      <c r="U652" s="88" t="s">
        <v>539</v>
      </c>
      <c r="V652" s="25" t="s">
        <v>32</v>
      </c>
    </row>
    <row r="653" spans="1:22" s="71" customFormat="1" ht="78" customHeight="1" outlineLevel="1" thickBot="1" x14ac:dyDescent="0.25">
      <c r="A653" s="71" t="str">
        <f t="shared" si="28"/>
        <v>Тарелка плоскаямрамор</v>
      </c>
      <c r="B653" s="71">
        <v>96.76</v>
      </c>
      <c r="C653" s="122"/>
      <c r="D653" s="123" t="s">
        <v>1442</v>
      </c>
      <c r="E653" s="124"/>
      <c r="F653" s="124"/>
      <c r="G653" s="125" t="s">
        <v>26</v>
      </c>
      <c r="H653" s="126" t="s">
        <v>1520</v>
      </c>
      <c r="I653" s="127" t="s">
        <v>28</v>
      </c>
      <c r="J653" s="128" t="s">
        <v>1521</v>
      </c>
      <c r="K653" s="129" t="s">
        <v>30</v>
      </c>
      <c r="L653" s="130"/>
      <c r="M653" s="131"/>
      <c r="N653" s="132">
        <v>3</v>
      </c>
      <c r="O653" s="133">
        <v>22</v>
      </c>
      <c r="P653" s="134"/>
      <c r="Q653" s="492">
        <v>145.13999999999999</v>
      </c>
      <c r="R653" s="133">
        <v>10</v>
      </c>
      <c r="S653" s="135"/>
      <c r="T653" s="136">
        <f>S653*Q653</f>
        <v>0</v>
      </c>
      <c r="U653" s="137" t="s">
        <v>31</v>
      </c>
      <c r="V653" s="25" t="s">
        <v>32</v>
      </c>
    </row>
    <row r="654" spans="1:22" ht="18.75" customHeight="1" x14ac:dyDescent="0.2">
      <c r="C654" s="69"/>
      <c r="D654" s="70" t="s">
        <v>1522</v>
      </c>
      <c r="E654" s="458" t="s">
        <v>1523</v>
      </c>
      <c r="F654" s="458"/>
      <c r="G654" s="458"/>
      <c r="H654" s="458"/>
      <c r="I654" s="458"/>
      <c r="J654" s="458"/>
      <c r="K654" s="458"/>
      <c r="L654" s="458"/>
      <c r="M654" s="458"/>
      <c r="N654" s="458"/>
      <c r="O654" s="458"/>
      <c r="P654" s="458"/>
      <c r="Q654" s="458"/>
      <c r="R654" s="458"/>
      <c r="S654" s="458"/>
      <c r="T654" s="458"/>
      <c r="U654" s="459"/>
    </row>
    <row r="655" spans="1:22" s="71" customFormat="1" ht="78" customHeight="1" outlineLevel="1" x14ac:dyDescent="0.2">
      <c r="A655" s="71" t="str">
        <f t="shared" ref="A655:A672" si="34">CONCATENATE(K655,D655)</f>
        <v>Набор для холодца Русскиймалахит</v>
      </c>
      <c r="B655" s="71">
        <v>336.11</v>
      </c>
      <c r="C655" s="72"/>
      <c r="D655" s="73" t="s">
        <v>1522</v>
      </c>
      <c r="E655" s="74"/>
      <c r="F655" s="74"/>
      <c r="G655" s="75" t="s">
        <v>106</v>
      </c>
      <c r="H655" s="94">
        <v>4600031125930</v>
      </c>
      <c r="I655" s="77" t="s">
        <v>28</v>
      </c>
      <c r="J655" s="78" t="s">
        <v>1524</v>
      </c>
      <c r="K655" s="79" t="s">
        <v>109</v>
      </c>
      <c r="L655" s="80"/>
      <c r="M655" s="81">
        <v>2.7</v>
      </c>
      <c r="N655" s="82">
        <v>23</v>
      </c>
      <c r="O655" s="83">
        <v>16.5</v>
      </c>
      <c r="P655" s="84" t="s">
        <v>110</v>
      </c>
      <c r="Q655" s="492">
        <v>504.16500000000002</v>
      </c>
      <c r="R655" s="83">
        <v>4</v>
      </c>
      <c r="S655" s="86"/>
      <c r="T655" s="87">
        <f t="shared" ref="T655:T672" si="35">S655*Q655</f>
        <v>0</v>
      </c>
      <c r="U655" s="88" t="s">
        <v>76</v>
      </c>
      <c r="V655" s="25" t="s">
        <v>32</v>
      </c>
    </row>
    <row r="656" spans="1:22" ht="78" customHeight="1" outlineLevel="1" x14ac:dyDescent="0.2">
      <c r="A656" s="71" t="str">
        <f t="shared" si="34"/>
        <v>Горшок для жаркого №10малахит</v>
      </c>
      <c r="B656" s="71">
        <v>173.01</v>
      </c>
      <c r="C656" s="72"/>
      <c r="D656" s="73" t="s">
        <v>1522</v>
      </c>
      <c r="E656" s="74"/>
      <c r="F656" s="74"/>
      <c r="G656" s="75" t="s">
        <v>410</v>
      </c>
      <c r="H656" s="94">
        <v>4600031125879</v>
      </c>
      <c r="I656" s="77" t="s">
        <v>28</v>
      </c>
      <c r="J656" s="78" t="s">
        <v>1525</v>
      </c>
      <c r="K656" s="79" t="s">
        <v>479</v>
      </c>
      <c r="L656" s="80"/>
      <c r="M656" s="81">
        <v>1.3</v>
      </c>
      <c r="N656" s="82">
        <v>13</v>
      </c>
      <c r="O656" s="83">
        <v>16</v>
      </c>
      <c r="P656" s="84"/>
      <c r="Q656" s="492">
        <v>259.51499999999999</v>
      </c>
      <c r="R656" s="83">
        <v>8</v>
      </c>
      <c r="S656" s="86"/>
      <c r="T656" s="87">
        <f t="shared" si="35"/>
        <v>0</v>
      </c>
      <c r="U656" s="88" t="s">
        <v>76</v>
      </c>
      <c r="V656" s="25" t="s">
        <v>32</v>
      </c>
    </row>
    <row r="657" spans="1:23" ht="78" customHeight="1" outlineLevel="1" x14ac:dyDescent="0.2">
      <c r="A657" s="71" t="str">
        <f t="shared" si="34"/>
        <v>Горшок для жаркого Русскиймалахит</v>
      </c>
      <c r="B657" s="71">
        <v>115.52</v>
      </c>
      <c r="C657" s="72"/>
      <c r="D657" s="73" t="s">
        <v>1522</v>
      </c>
      <c r="E657" s="74"/>
      <c r="F657" s="74"/>
      <c r="G657" s="75" t="s">
        <v>410</v>
      </c>
      <c r="H657" s="94">
        <v>4600031125909</v>
      </c>
      <c r="I657" s="77" t="s">
        <v>28</v>
      </c>
      <c r="J657" s="78" t="s">
        <v>1526</v>
      </c>
      <c r="K657" s="79" t="s">
        <v>476</v>
      </c>
      <c r="L657" s="80"/>
      <c r="M657" s="81">
        <v>0.95</v>
      </c>
      <c r="N657" s="82">
        <v>14</v>
      </c>
      <c r="O657" s="83">
        <v>15</v>
      </c>
      <c r="P657" s="84"/>
      <c r="Q657" s="492">
        <v>173.28</v>
      </c>
      <c r="R657" s="83">
        <v>8</v>
      </c>
      <c r="S657" s="86"/>
      <c r="T657" s="87">
        <f t="shared" si="35"/>
        <v>0</v>
      </c>
      <c r="U657" s="88" t="s">
        <v>76</v>
      </c>
      <c r="V657" s="25" t="s">
        <v>32</v>
      </c>
    </row>
    <row r="658" spans="1:23" ht="78" customHeight="1" outlineLevel="1" x14ac:dyDescent="0.2">
      <c r="A658" s="71" t="str">
        <f t="shared" si="34"/>
        <v>Горшок для жаркого №6малахит</v>
      </c>
      <c r="B658" s="71">
        <v>89.52</v>
      </c>
      <c r="C658" s="72"/>
      <c r="D658" s="73" t="s">
        <v>1522</v>
      </c>
      <c r="E658" s="74"/>
      <c r="F658" s="74"/>
      <c r="G658" s="75" t="s">
        <v>410</v>
      </c>
      <c r="H658" s="94">
        <v>4600031125893</v>
      </c>
      <c r="I658" s="77" t="s">
        <v>28</v>
      </c>
      <c r="J658" s="78" t="s">
        <v>1527</v>
      </c>
      <c r="K658" s="79" t="s">
        <v>470</v>
      </c>
      <c r="L658" s="80"/>
      <c r="M658" s="81">
        <v>0.65</v>
      </c>
      <c r="N658" s="82">
        <v>12</v>
      </c>
      <c r="O658" s="83">
        <v>12</v>
      </c>
      <c r="P658" s="84"/>
      <c r="Q658" s="492">
        <v>134.28</v>
      </c>
      <c r="R658" s="83">
        <v>18</v>
      </c>
      <c r="S658" s="86"/>
      <c r="T658" s="87">
        <f t="shared" si="35"/>
        <v>0</v>
      </c>
      <c r="U658" s="88" t="s">
        <v>76</v>
      </c>
      <c r="V658" s="25" t="s">
        <v>32</v>
      </c>
    </row>
    <row r="659" spans="1:23" ht="78" customHeight="1" outlineLevel="1" x14ac:dyDescent="0.2">
      <c r="A659" s="71" t="str">
        <f t="shared" si="34"/>
        <v>Горшок для жаркого №5 с ручкамималахит</v>
      </c>
      <c r="B659" s="71">
        <v>74.86</v>
      </c>
      <c r="C659" s="72"/>
      <c r="D659" s="73" t="s">
        <v>1522</v>
      </c>
      <c r="E659" s="74"/>
      <c r="F659" s="74"/>
      <c r="G659" s="75" t="s">
        <v>410</v>
      </c>
      <c r="H659" s="94">
        <v>4600031125886</v>
      </c>
      <c r="I659" s="77" t="s">
        <v>28</v>
      </c>
      <c r="J659" s="78" t="s">
        <v>1528</v>
      </c>
      <c r="K659" s="79" t="s">
        <v>443</v>
      </c>
      <c r="L659" s="80"/>
      <c r="M659" s="81">
        <v>0.5</v>
      </c>
      <c r="N659" s="82">
        <v>10</v>
      </c>
      <c r="O659" s="83">
        <v>10.5</v>
      </c>
      <c r="P659" s="84"/>
      <c r="Q659" s="492">
        <v>112.29</v>
      </c>
      <c r="R659" s="83">
        <v>18</v>
      </c>
      <c r="S659" s="101"/>
      <c r="T659" s="87">
        <f t="shared" si="35"/>
        <v>0</v>
      </c>
      <c r="U659" s="88" t="s">
        <v>76</v>
      </c>
      <c r="V659" s="25" t="s">
        <v>32</v>
      </c>
    </row>
    <row r="660" spans="1:23" s="71" customFormat="1" ht="78" customHeight="1" outlineLevel="1" x14ac:dyDescent="0.2">
      <c r="A660" s="71" t="str">
        <f t="shared" si="34"/>
        <v>Набор посуды Престиж №1малахит</v>
      </c>
      <c r="B660" s="71">
        <v>540.04999999999995</v>
      </c>
      <c r="C660" s="72"/>
      <c r="D660" s="73" t="s">
        <v>1522</v>
      </c>
      <c r="E660" s="93" t="s">
        <v>111</v>
      </c>
      <c r="F660" s="74"/>
      <c r="G660" s="75" t="s">
        <v>480</v>
      </c>
      <c r="H660" s="94">
        <v>4600031125947</v>
      </c>
      <c r="I660" s="77" t="s">
        <v>28</v>
      </c>
      <c r="J660" s="78" t="s">
        <v>1529</v>
      </c>
      <c r="K660" s="79" t="s">
        <v>483</v>
      </c>
      <c r="L660" s="80"/>
      <c r="M660" s="81" t="s">
        <v>484</v>
      </c>
      <c r="N660" s="82">
        <v>13</v>
      </c>
      <c r="O660" s="83" t="s">
        <v>485</v>
      </c>
      <c r="P660" s="84" t="s">
        <v>486</v>
      </c>
      <c r="Q660" s="492">
        <v>810.07500000000005</v>
      </c>
      <c r="R660" s="83">
        <v>4</v>
      </c>
      <c r="S660" s="86"/>
      <c r="T660" s="87">
        <f t="shared" si="35"/>
        <v>0</v>
      </c>
      <c r="U660" s="88" t="s">
        <v>487</v>
      </c>
      <c r="V660" s="25" t="s">
        <v>32</v>
      </c>
    </row>
    <row r="661" spans="1:23" ht="78" customHeight="1" outlineLevel="1" x14ac:dyDescent="0.2">
      <c r="A661" s="71" t="str">
        <f t="shared" si="34"/>
        <v>Судок для запекания Русскиймалахит</v>
      </c>
      <c r="B661" s="71">
        <v>89.07</v>
      </c>
      <c r="C661" s="72"/>
      <c r="D661" s="73" t="s">
        <v>1522</v>
      </c>
      <c r="E661" s="74"/>
      <c r="F661" s="74"/>
      <c r="G661" s="75" t="s">
        <v>498</v>
      </c>
      <c r="H661" s="94">
        <v>4600031125985</v>
      </c>
      <c r="I661" s="77" t="s">
        <v>28</v>
      </c>
      <c r="J661" s="78" t="s">
        <v>1530</v>
      </c>
      <c r="K661" s="79" t="s">
        <v>513</v>
      </c>
      <c r="L661" s="80"/>
      <c r="M661" s="81">
        <v>0.9</v>
      </c>
      <c r="N661" s="82">
        <v>6.5</v>
      </c>
      <c r="O661" s="83">
        <v>16.5</v>
      </c>
      <c r="P661" s="84"/>
      <c r="Q661" s="492">
        <v>133.60499999999999</v>
      </c>
      <c r="R661" s="83">
        <v>12</v>
      </c>
      <c r="S661" s="86"/>
      <c r="T661" s="87">
        <f t="shared" si="35"/>
        <v>0</v>
      </c>
      <c r="U661" s="88" t="s">
        <v>76</v>
      </c>
      <c r="V661" s="25" t="s">
        <v>32</v>
      </c>
    </row>
    <row r="662" spans="1:23" ht="78" customHeight="1" outlineLevel="1" x14ac:dyDescent="0.2">
      <c r="A662" s="71" t="str">
        <f t="shared" si="34"/>
        <v>Пельменницамалахит</v>
      </c>
      <c r="B662" s="71">
        <v>294.24</v>
      </c>
      <c r="C662" s="72"/>
      <c r="D662" s="73" t="s">
        <v>1522</v>
      </c>
      <c r="E662" s="74"/>
      <c r="F662" s="74"/>
      <c r="G662" s="75" t="s">
        <v>287</v>
      </c>
      <c r="H662" s="76" t="s">
        <v>1531</v>
      </c>
      <c r="I662" s="77" t="s">
        <v>28</v>
      </c>
      <c r="J662" s="78" t="s">
        <v>1532</v>
      </c>
      <c r="K662" s="79" t="s">
        <v>290</v>
      </c>
      <c r="L662" s="80"/>
      <c r="M662" s="81">
        <v>2</v>
      </c>
      <c r="N662" s="82">
        <v>12</v>
      </c>
      <c r="O662" s="83">
        <v>19</v>
      </c>
      <c r="P662" s="90"/>
      <c r="Q662" s="492">
        <v>441.36</v>
      </c>
      <c r="R662" s="83">
        <v>2</v>
      </c>
      <c r="S662" s="113"/>
      <c r="T662" s="87">
        <f t="shared" si="35"/>
        <v>0</v>
      </c>
      <c r="U662" s="88" t="s">
        <v>31</v>
      </c>
      <c r="V662" s="25" t="s">
        <v>32</v>
      </c>
    </row>
    <row r="663" spans="1:23" s="71" customFormat="1" ht="78" customHeight="1" outlineLevel="1" x14ac:dyDescent="0.2">
      <c r="A663" s="71" t="str">
        <f t="shared" si="34"/>
        <v>Кувшин для водымалахит</v>
      </c>
      <c r="B663" s="71">
        <v>193.99</v>
      </c>
      <c r="C663" s="72"/>
      <c r="D663" s="73" t="s">
        <v>1522</v>
      </c>
      <c r="E663" s="74"/>
      <c r="F663" s="74"/>
      <c r="G663" s="75" t="s">
        <v>568</v>
      </c>
      <c r="H663" s="94">
        <v>4600031125916</v>
      </c>
      <c r="I663" s="77" t="s">
        <v>28</v>
      </c>
      <c r="J663" s="78" t="s">
        <v>1533</v>
      </c>
      <c r="K663" s="79" t="s">
        <v>580</v>
      </c>
      <c r="L663" s="80"/>
      <c r="M663" s="81">
        <v>1.7</v>
      </c>
      <c r="N663" s="82">
        <v>20.5</v>
      </c>
      <c r="O663" s="83">
        <v>15</v>
      </c>
      <c r="P663" s="84"/>
      <c r="Q663" s="492">
        <v>290.98500000000001</v>
      </c>
      <c r="R663" s="83">
        <v>6</v>
      </c>
      <c r="S663" s="86"/>
      <c r="T663" s="87">
        <f t="shared" si="35"/>
        <v>0</v>
      </c>
      <c r="U663" s="88" t="s">
        <v>43</v>
      </c>
      <c r="V663" s="25"/>
    </row>
    <row r="664" spans="1:23" s="71" customFormat="1" ht="78.75" customHeight="1" outlineLevel="1" x14ac:dyDescent="0.2">
      <c r="A664" s="71" t="str">
        <f t="shared" si="34"/>
        <v>Стакан керамический Практичныймалахит</v>
      </c>
      <c r="B664" s="71">
        <v>53.82</v>
      </c>
      <c r="C664" s="72"/>
      <c r="D664" s="73" t="s">
        <v>1522</v>
      </c>
      <c r="E664" s="74"/>
      <c r="F664" s="74"/>
      <c r="G664" s="75" t="s">
        <v>216</v>
      </c>
      <c r="H664" s="94">
        <v>4600031125978</v>
      </c>
      <c r="I664" s="77" t="s">
        <v>28</v>
      </c>
      <c r="J664" s="78" t="s">
        <v>1534</v>
      </c>
      <c r="K664" s="79" t="s">
        <v>222</v>
      </c>
      <c r="L664" s="80"/>
      <c r="M664" s="81">
        <v>0.2</v>
      </c>
      <c r="N664" s="82">
        <v>10</v>
      </c>
      <c r="O664" s="83">
        <v>8</v>
      </c>
      <c r="P664" s="84"/>
      <c r="Q664" s="492">
        <v>80.73</v>
      </c>
      <c r="R664" s="83">
        <v>16</v>
      </c>
      <c r="S664" s="86"/>
      <c r="T664" s="87">
        <f t="shared" si="35"/>
        <v>0</v>
      </c>
      <c r="U664" s="88" t="s">
        <v>31</v>
      </c>
      <c r="V664" s="25" t="s">
        <v>32</v>
      </c>
    </row>
    <row r="665" spans="1:23" s="71" customFormat="1" ht="78" customHeight="1" outlineLevel="1" x14ac:dyDescent="0.2">
      <c r="A665" s="71" t="str">
        <f t="shared" si="34"/>
        <v>Чашка Грациямалахит</v>
      </c>
      <c r="B665" s="71">
        <v>67.83</v>
      </c>
      <c r="C665" s="138" t="s">
        <v>291</v>
      </c>
      <c r="D665" s="73" t="s">
        <v>1522</v>
      </c>
      <c r="E665" s="139"/>
      <c r="F665" s="139"/>
      <c r="G665" s="140" t="s">
        <v>144</v>
      </c>
      <c r="H665" s="141">
        <v>4600031126135</v>
      </c>
      <c r="I665" s="142" t="s">
        <v>28</v>
      </c>
      <c r="J665" s="78" t="s">
        <v>1535</v>
      </c>
      <c r="K665" s="143" t="s">
        <v>688</v>
      </c>
      <c r="L665" s="144"/>
      <c r="M665" s="121">
        <v>0.35</v>
      </c>
      <c r="N665" s="145">
        <v>11</v>
      </c>
      <c r="O665" s="146">
        <v>8.5</v>
      </c>
      <c r="P665" s="147"/>
      <c r="Q665" s="492">
        <v>101.745</v>
      </c>
      <c r="R665" s="146">
        <v>12</v>
      </c>
      <c r="S665" s="148"/>
      <c r="T665" s="149">
        <f t="shared" si="35"/>
        <v>0</v>
      </c>
      <c r="U665" s="150" t="s">
        <v>36</v>
      </c>
      <c r="V665" s="25" t="s">
        <v>32</v>
      </c>
      <c r="W665"/>
    </row>
    <row r="666" spans="1:23" ht="78" customHeight="1" outlineLevel="1" x14ac:dyDescent="0.2">
      <c r="A666" s="71" t="str">
        <f t="shared" si="34"/>
        <v>Миска для вторых блюдмалахит</v>
      </c>
      <c r="B666" s="71">
        <v>84.65</v>
      </c>
      <c r="C666" s="72"/>
      <c r="D666" s="73" t="s">
        <v>1522</v>
      </c>
      <c r="E666" s="74"/>
      <c r="F666" s="74"/>
      <c r="G666" s="75" t="s">
        <v>26</v>
      </c>
      <c r="H666" s="94">
        <v>4600031125923</v>
      </c>
      <c r="I666" s="77" t="s">
        <v>28</v>
      </c>
      <c r="J666" s="78" t="s">
        <v>1536</v>
      </c>
      <c r="K666" s="79" t="s">
        <v>39</v>
      </c>
      <c r="L666" s="80"/>
      <c r="M666" s="81"/>
      <c r="N666" s="82">
        <v>4</v>
      </c>
      <c r="O666" s="83">
        <v>18</v>
      </c>
      <c r="P666" s="84"/>
      <c r="Q666" s="492">
        <v>126.97499999999999</v>
      </c>
      <c r="R666" s="83">
        <v>10</v>
      </c>
      <c r="S666" s="101"/>
      <c r="T666" s="87">
        <f t="shared" si="35"/>
        <v>0</v>
      </c>
      <c r="U666" s="88" t="s">
        <v>31</v>
      </c>
      <c r="V666" s="25" t="s">
        <v>32</v>
      </c>
    </row>
    <row r="667" spans="1:23" s="71" customFormat="1" ht="78" customHeight="1" outlineLevel="1" x14ac:dyDescent="0.2">
      <c r="A667" s="71" t="str">
        <f t="shared" si="34"/>
        <v>Тарелка плоскаямалахит</v>
      </c>
      <c r="B667" s="71">
        <v>88.69</v>
      </c>
      <c r="C667" s="72"/>
      <c r="D667" s="73" t="s">
        <v>1522</v>
      </c>
      <c r="E667" s="74"/>
      <c r="F667" s="74"/>
      <c r="G667" s="75" t="s">
        <v>26</v>
      </c>
      <c r="H667" s="94">
        <v>4600031126128</v>
      </c>
      <c r="I667" s="77" t="s">
        <v>28</v>
      </c>
      <c r="J667" s="151" t="s">
        <v>1537</v>
      </c>
      <c r="K667" s="79" t="s">
        <v>30</v>
      </c>
      <c r="L667" s="80"/>
      <c r="M667" s="81"/>
      <c r="N667" s="82">
        <v>3</v>
      </c>
      <c r="O667" s="83">
        <v>22</v>
      </c>
      <c r="P667" s="84"/>
      <c r="Q667" s="492">
        <v>133.035</v>
      </c>
      <c r="R667" s="83">
        <v>10</v>
      </c>
      <c r="S667" s="86"/>
      <c r="T667" s="87">
        <f t="shared" si="35"/>
        <v>0</v>
      </c>
      <c r="U667" s="88" t="s">
        <v>31</v>
      </c>
      <c r="V667" s="25" t="s">
        <v>32</v>
      </c>
    </row>
    <row r="668" spans="1:23" s="71" customFormat="1" ht="78.75" customHeight="1" outlineLevel="1" x14ac:dyDescent="0.2">
      <c r="A668" s="71" t="str">
        <f t="shared" si="34"/>
        <v>Пиала Классикамалахит</v>
      </c>
      <c r="B668" s="71">
        <v>58.36</v>
      </c>
      <c r="C668" s="152"/>
      <c r="D668" s="153" t="s">
        <v>1522</v>
      </c>
      <c r="E668" s="154"/>
      <c r="F668" s="154"/>
      <c r="G668" s="140" t="s">
        <v>90</v>
      </c>
      <c r="H668" s="155">
        <v>4600031125954</v>
      </c>
      <c r="I668" s="142" t="s">
        <v>28</v>
      </c>
      <c r="J668" s="156" t="s">
        <v>1538</v>
      </c>
      <c r="K668" s="143" t="s">
        <v>105</v>
      </c>
      <c r="L668" s="144"/>
      <c r="M668" s="121">
        <v>0.25</v>
      </c>
      <c r="N668" s="145">
        <v>5.5</v>
      </c>
      <c r="O668" s="146">
        <v>11</v>
      </c>
      <c r="P668" s="157"/>
      <c r="Q668" s="492">
        <v>87.54</v>
      </c>
      <c r="R668" s="146">
        <v>24</v>
      </c>
      <c r="S668" s="158"/>
      <c r="T668" s="149">
        <f t="shared" si="35"/>
        <v>0</v>
      </c>
      <c r="U668" s="150" t="s">
        <v>31</v>
      </c>
      <c r="V668" s="25" t="s">
        <v>32</v>
      </c>
    </row>
    <row r="669" spans="1:23" s="71" customFormat="1" ht="78.75" customHeight="1" outlineLevel="1" x14ac:dyDescent="0.2">
      <c r="A669" s="71" t="str">
        <f t="shared" si="34"/>
        <v>Салатник Удачный малмалахит</v>
      </c>
      <c r="B669" s="71">
        <v>66.459999999999994</v>
      </c>
      <c r="C669" s="89"/>
      <c r="D669" s="73" t="s">
        <v>1522</v>
      </c>
      <c r="E669" s="74"/>
      <c r="F669" s="74"/>
      <c r="G669" s="75" t="s">
        <v>60</v>
      </c>
      <c r="H669" s="94">
        <v>4600031125961</v>
      </c>
      <c r="I669" s="77" t="s">
        <v>28</v>
      </c>
      <c r="J669" s="78" t="s">
        <v>1539</v>
      </c>
      <c r="K669" s="79" t="s">
        <v>69</v>
      </c>
      <c r="L669" s="80"/>
      <c r="M669" s="81">
        <v>0.45</v>
      </c>
      <c r="N669" s="82">
        <v>5.5</v>
      </c>
      <c r="O669" s="83">
        <v>13.5</v>
      </c>
      <c r="P669" s="84"/>
      <c r="Q669" s="492">
        <v>99.69</v>
      </c>
      <c r="R669" s="83">
        <v>16</v>
      </c>
      <c r="S669" s="86"/>
      <c r="T669" s="87">
        <f t="shared" si="35"/>
        <v>0</v>
      </c>
      <c r="U669" s="88" t="s">
        <v>36</v>
      </c>
      <c r="V669" s="25" t="s">
        <v>32</v>
      </c>
    </row>
    <row r="670" spans="1:23" ht="78" customHeight="1" outlineLevel="1" x14ac:dyDescent="0.2">
      <c r="A670" s="71" t="str">
        <f t="shared" si="34"/>
        <v>Тарелка глубокая Скифская болмалахит</v>
      </c>
      <c r="B670" s="71">
        <v>88.87</v>
      </c>
      <c r="C670" s="72"/>
      <c r="D670" s="73" t="s">
        <v>1522</v>
      </c>
      <c r="E670" s="74"/>
      <c r="F670" s="74"/>
      <c r="G670" s="75" t="s">
        <v>26</v>
      </c>
      <c r="H670" s="94">
        <v>4600031125992</v>
      </c>
      <c r="I670" s="77" t="s">
        <v>28</v>
      </c>
      <c r="J670" s="78" t="s">
        <v>1540</v>
      </c>
      <c r="K670" s="79" t="s">
        <v>53</v>
      </c>
      <c r="L670" s="80"/>
      <c r="M670" s="81">
        <v>0.8</v>
      </c>
      <c r="N670" s="82">
        <v>7</v>
      </c>
      <c r="O670" s="83">
        <v>16</v>
      </c>
      <c r="P670" s="90"/>
      <c r="Q670" s="492">
        <v>133.30500000000001</v>
      </c>
      <c r="R670" s="83">
        <v>8</v>
      </c>
      <c r="S670" s="113"/>
      <c r="T670" s="87">
        <f t="shared" si="35"/>
        <v>0</v>
      </c>
      <c r="U670" s="88" t="s">
        <v>36</v>
      </c>
      <c r="V670" s="25" t="s">
        <v>32</v>
      </c>
    </row>
    <row r="671" spans="1:23" ht="78" customHeight="1" outlineLevel="1" x14ac:dyDescent="0.2">
      <c r="A671" s="71" t="str">
        <f t="shared" si="34"/>
        <v>Тарелка глубокая Скифская средмалахит</v>
      </c>
      <c r="B671" s="71">
        <v>76.38</v>
      </c>
      <c r="C671" s="72"/>
      <c r="D671" s="73" t="s">
        <v>1522</v>
      </c>
      <c r="E671" s="74"/>
      <c r="F671" s="74"/>
      <c r="G671" s="75" t="s">
        <v>26</v>
      </c>
      <c r="H671" s="94">
        <v>4600031126111</v>
      </c>
      <c r="I671" s="77" t="s">
        <v>28</v>
      </c>
      <c r="J671" s="78" t="s">
        <v>1541</v>
      </c>
      <c r="K671" s="79" t="s">
        <v>56</v>
      </c>
      <c r="L671" s="80"/>
      <c r="M671" s="81">
        <v>0.5</v>
      </c>
      <c r="N671" s="82">
        <v>6</v>
      </c>
      <c r="O671" s="83">
        <v>14</v>
      </c>
      <c r="P671" s="90"/>
      <c r="Q671" s="492">
        <v>114.57</v>
      </c>
      <c r="R671" s="83">
        <v>9</v>
      </c>
      <c r="S671" s="113"/>
      <c r="T671" s="87">
        <f t="shared" si="35"/>
        <v>0</v>
      </c>
      <c r="U671" s="88" t="s">
        <v>31</v>
      </c>
      <c r="V671" s="25" t="s">
        <v>32</v>
      </c>
    </row>
    <row r="672" spans="1:23" ht="78" customHeight="1" outlineLevel="1" thickBot="1" x14ac:dyDescent="0.25">
      <c r="A672" s="71" t="str">
        <f t="shared" si="34"/>
        <v>Тарелка глубокая Скифская малмалахит</v>
      </c>
      <c r="B672" s="71">
        <v>64.81</v>
      </c>
      <c r="C672" s="159"/>
      <c r="D672" s="123" t="s">
        <v>1522</v>
      </c>
      <c r="E672" s="124"/>
      <c r="F672" s="124"/>
      <c r="G672" s="125" t="s">
        <v>26</v>
      </c>
      <c r="H672" s="160">
        <v>4600031126104</v>
      </c>
      <c r="I672" s="127" t="s">
        <v>28</v>
      </c>
      <c r="J672" s="128" t="s">
        <v>1542</v>
      </c>
      <c r="K672" s="129" t="s">
        <v>59</v>
      </c>
      <c r="L672" s="130"/>
      <c r="M672" s="131">
        <v>0.3</v>
      </c>
      <c r="N672" s="132">
        <v>5</v>
      </c>
      <c r="O672" s="133">
        <v>11</v>
      </c>
      <c r="P672" s="161"/>
      <c r="Q672" s="492">
        <v>97.215000000000003</v>
      </c>
      <c r="R672" s="133">
        <v>12</v>
      </c>
      <c r="S672" s="162"/>
      <c r="T672" s="136">
        <f t="shared" si="35"/>
        <v>0</v>
      </c>
      <c r="U672" s="137" t="s">
        <v>31</v>
      </c>
      <c r="V672" s="25" t="s">
        <v>32</v>
      </c>
    </row>
    <row r="673" spans="3:21" s="13" customFormat="1" ht="13.5" thickBot="1" x14ac:dyDescent="0.25">
      <c r="C673" s="163"/>
      <c r="D673" s="164"/>
      <c r="E673" s="164"/>
      <c r="F673" s="164"/>
      <c r="G673" s="165"/>
      <c r="H673" s="166"/>
      <c r="I673" s="164"/>
      <c r="J673" s="164"/>
      <c r="K673" s="164"/>
      <c r="L673" s="164"/>
      <c r="M673" s="167"/>
      <c r="N673" s="164"/>
      <c r="O673" s="164"/>
      <c r="P673" s="164"/>
      <c r="Q673" s="464" t="s">
        <v>1543</v>
      </c>
      <c r="R673" s="465"/>
      <c r="S673" s="168">
        <f>SUM(S8:S653)</f>
        <v>0</v>
      </c>
      <c r="T673" s="169">
        <f>SUM(T8:T653)</f>
        <v>0</v>
      </c>
      <c r="U673" s="170"/>
    </row>
    <row r="676" spans="3:21" x14ac:dyDescent="0.2">
      <c r="N676" s="172"/>
    </row>
  </sheetData>
  <autoFilter ref="A6:V673"/>
  <mergeCells count="17">
    <mergeCell ref="E585:U585"/>
    <mergeCell ref="E599:U599"/>
    <mergeCell ref="E614:U614"/>
    <mergeCell ref="E654:U654"/>
    <mergeCell ref="Q673:R673"/>
    <mergeCell ref="E551:U551"/>
    <mergeCell ref="J2:U2"/>
    <mergeCell ref="M3:P3"/>
    <mergeCell ref="E7:U7"/>
    <mergeCell ref="E163:U163"/>
    <mergeCell ref="E212:U212"/>
    <mergeCell ref="E236:U236"/>
    <mergeCell ref="E307:U307"/>
    <mergeCell ref="E345:U345"/>
    <mergeCell ref="E371:U371"/>
    <mergeCell ref="E448:U448"/>
    <mergeCell ref="E514:U514"/>
  </mergeCells>
  <pageMargins left="0.78740157480314965" right="0.59055118110236227" top="0.19685039370078741" bottom="0.19685039370078741" header="0" footer="0"/>
  <pageSetup paperSize="9" scale="43" fitToHeight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5"/>
  <sheetViews>
    <sheetView topLeftCell="C1" zoomScale="90" zoomScaleNormal="90" workbookViewId="0">
      <pane ySplit="6" topLeftCell="A7" activePane="bottomLeft" state="frozen"/>
      <selection activeCell="M55" sqref="M55"/>
      <selection pane="bottomLeft" activeCell="M55" sqref="M55"/>
    </sheetView>
  </sheetViews>
  <sheetFormatPr defaultRowHeight="12.75" outlineLevelRow="1" x14ac:dyDescent="0.2"/>
  <cols>
    <col min="1" max="2" width="11.140625" hidden="1" customWidth="1"/>
    <col min="3" max="3" width="4" style="12" customWidth="1"/>
    <col min="4" max="4" width="9.42578125" style="14" customWidth="1"/>
    <col min="5" max="5" width="9.140625" style="14" hidden="1" customWidth="1"/>
    <col min="6" max="6" width="11.7109375" style="14" customWidth="1"/>
    <col min="7" max="7" width="14.28515625" style="174" customWidth="1"/>
    <col min="8" max="9" width="3.7109375" customWidth="1"/>
    <col min="10" max="10" width="4" customWidth="1"/>
    <col min="11" max="11" width="22.28515625" customWidth="1"/>
    <col min="12" max="12" width="24.5703125" customWidth="1"/>
    <col min="13" max="13" width="15.5703125" bestFit="1" customWidth="1"/>
    <col min="14" max="15" width="0" hidden="1" customWidth="1"/>
    <col min="16" max="16" width="27.85546875" customWidth="1"/>
    <col min="17" max="17" width="9" customWidth="1"/>
    <col min="18" max="19" width="9.28515625" bestFit="1" customWidth="1"/>
    <col min="20" max="20" width="12.140625" customWidth="1"/>
    <col min="22" max="22" width="12" customWidth="1"/>
  </cols>
  <sheetData>
    <row r="1" spans="1:22" x14ac:dyDescent="0.2">
      <c r="E1" s="173"/>
      <c r="F1" s="173"/>
      <c r="I1" s="16"/>
      <c r="J1" s="16"/>
      <c r="L1" s="16" t="s">
        <v>0</v>
      </c>
      <c r="M1" s="16"/>
      <c r="N1" s="16"/>
      <c r="O1" s="16"/>
      <c r="P1" s="16"/>
      <c r="Q1" s="16"/>
      <c r="R1" s="16"/>
      <c r="S1" s="16"/>
      <c r="T1" s="14"/>
      <c r="U1" s="16"/>
    </row>
    <row r="2" spans="1:22" ht="36" customHeight="1" x14ac:dyDescent="0.25">
      <c r="D2" s="18"/>
      <c r="E2" s="18"/>
      <c r="F2" s="18"/>
      <c r="G2" s="18"/>
      <c r="H2" s="468" t="s">
        <v>1544</v>
      </c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</row>
    <row r="3" spans="1:22" x14ac:dyDescent="0.2">
      <c r="E3" s="173"/>
      <c r="F3" s="173"/>
      <c r="I3" s="20"/>
      <c r="J3" s="20"/>
      <c r="K3" s="20"/>
      <c r="L3" s="21" t="s">
        <v>1</v>
      </c>
      <c r="M3" s="175">
        <v>42795</v>
      </c>
      <c r="N3" s="175"/>
      <c r="O3" s="175"/>
      <c r="P3" s="175"/>
      <c r="Q3" s="22"/>
      <c r="R3" s="22"/>
      <c r="S3" s="23"/>
      <c r="T3" s="14"/>
      <c r="U3" s="22"/>
    </row>
    <row r="4" spans="1:22" ht="16.5" thickBot="1" x14ac:dyDescent="0.3">
      <c r="A4" s="176">
        <f>КАТАЛОГ!S1</f>
        <v>0</v>
      </c>
      <c r="E4" s="173"/>
      <c r="F4" s="173"/>
      <c r="H4" s="177"/>
      <c r="J4" s="178"/>
      <c r="K4" s="178"/>
      <c r="L4" s="178"/>
      <c r="M4" s="178" t="s">
        <v>2</v>
      </c>
      <c r="N4" s="178"/>
      <c r="O4" s="178"/>
      <c r="R4" s="178"/>
      <c r="S4" s="178"/>
      <c r="T4" s="179">
        <f>T215</f>
        <v>0</v>
      </c>
      <c r="U4" s="178"/>
    </row>
    <row r="5" spans="1:22" ht="61.5" customHeight="1" x14ac:dyDescent="0.2">
      <c r="A5" s="32" t="s">
        <v>3</v>
      </c>
      <c r="B5" s="33" t="s">
        <v>3</v>
      </c>
      <c r="C5" s="34" t="s">
        <v>4</v>
      </c>
      <c r="D5" s="38" t="s">
        <v>5</v>
      </c>
      <c r="E5" s="180" t="s">
        <v>6</v>
      </c>
      <c r="F5" s="38" t="s">
        <v>1545</v>
      </c>
      <c r="G5" s="181" t="s">
        <v>8</v>
      </c>
      <c r="H5" s="40" t="s">
        <v>9</v>
      </c>
      <c r="I5" s="40" t="s">
        <v>10</v>
      </c>
      <c r="J5" s="40" t="s">
        <v>11</v>
      </c>
      <c r="K5" s="41" t="s">
        <v>12</v>
      </c>
      <c r="L5" s="42" t="s">
        <v>1546</v>
      </c>
      <c r="M5" s="41" t="s">
        <v>14</v>
      </c>
      <c r="N5" s="182" t="s">
        <v>15</v>
      </c>
      <c r="O5" s="183" t="s">
        <v>16</v>
      </c>
      <c r="P5" s="42" t="s">
        <v>17</v>
      </c>
      <c r="Q5" s="46" t="s">
        <v>18</v>
      </c>
      <c r="R5" s="47" t="s">
        <v>19</v>
      </c>
      <c r="S5" s="48" t="s">
        <v>20</v>
      </c>
      <c r="T5" s="49" t="s">
        <v>21</v>
      </c>
      <c r="U5" s="50" t="s">
        <v>22</v>
      </c>
      <c r="V5" s="51" t="s">
        <v>23</v>
      </c>
    </row>
    <row r="6" spans="1:22" ht="14.25" customHeight="1" x14ac:dyDescent="0.2">
      <c r="A6" s="32"/>
      <c r="B6" s="33"/>
      <c r="C6" s="184"/>
      <c r="D6" s="185"/>
      <c r="E6" s="185"/>
      <c r="F6" s="185"/>
      <c r="G6" s="186"/>
      <c r="H6" s="187"/>
      <c r="I6" s="187"/>
      <c r="J6" s="187"/>
      <c r="K6" s="188"/>
      <c r="L6" s="189"/>
      <c r="M6" s="187"/>
      <c r="N6" s="190"/>
      <c r="O6" s="191"/>
      <c r="P6" s="189"/>
      <c r="Q6" s="192"/>
      <c r="R6" s="190"/>
      <c r="S6" s="188"/>
      <c r="T6" s="189"/>
      <c r="U6" s="193"/>
    </row>
    <row r="7" spans="1:22" s="200" customFormat="1" ht="22.5" customHeight="1" x14ac:dyDescent="0.2">
      <c r="A7" s="194"/>
      <c r="B7" s="195"/>
      <c r="C7" s="196"/>
      <c r="D7" s="197"/>
      <c r="E7" s="197"/>
      <c r="F7" s="198" t="s">
        <v>1547</v>
      </c>
      <c r="G7" s="469" t="s">
        <v>1548</v>
      </c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1"/>
      <c r="V7" s="199" t="s">
        <v>32</v>
      </c>
    </row>
    <row r="8" spans="1:22" ht="99.75" customHeight="1" outlineLevel="1" x14ac:dyDescent="0.2">
      <c r="A8" s="32" t="str">
        <f t="shared" ref="A8:A29" si="0">CONCATENATE(K8,D8)</f>
        <v>Н-р 2 миски для 2-х бл.+ ГДЖ №10 (Ц)стандарт</v>
      </c>
      <c r="B8" s="71">
        <v>376.1</v>
      </c>
      <c r="C8" s="201"/>
      <c r="D8" s="73" t="s">
        <v>24</v>
      </c>
      <c r="E8" s="202"/>
      <c r="F8" s="202" t="s">
        <v>1547</v>
      </c>
      <c r="G8" s="203" t="s">
        <v>1549</v>
      </c>
      <c r="H8" s="204" t="s">
        <v>1550</v>
      </c>
      <c r="I8" s="205" t="s">
        <v>28</v>
      </c>
      <c r="J8" s="151" t="s">
        <v>1551</v>
      </c>
      <c r="K8" s="206" t="s">
        <v>1552</v>
      </c>
      <c r="L8" s="82"/>
      <c r="M8" s="82" t="s">
        <v>1553</v>
      </c>
      <c r="N8" s="32"/>
      <c r="O8" s="32"/>
      <c r="P8" s="207"/>
      <c r="Q8" s="81">
        <f>ROUND(B8*(100-$A$4)/100,2)</f>
        <v>376.1</v>
      </c>
      <c r="R8" s="208">
        <v>4</v>
      </c>
      <c r="S8" s="209"/>
      <c r="T8" s="210">
        <f t="shared" ref="T8:T29" si="1">S8*Q8</f>
        <v>0</v>
      </c>
      <c r="U8" s="211" t="s">
        <v>1554</v>
      </c>
      <c r="V8" s="212" t="s">
        <v>32</v>
      </c>
    </row>
    <row r="9" spans="1:22" ht="99.75" customHeight="1" outlineLevel="1" x14ac:dyDescent="0.2">
      <c r="A9" s="32" t="str">
        <f t="shared" si="0"/>
        <v>Н-р ГДЖ №10 + 2 тарелки скифские мал (Ц)стандарт</v>
      </c>
      <c r="B9" s="71">
        <v>340.02</v>
      </c>
      <c r="C9" s="213"/>
      <c r="D9" s="73" t="s">
        <v>24</v>
      </c>
      <c r="E9" s="202"/>
      <c r="F9" s="202" t="s">
        <v>1547</v>
      </c>
      <c r="G9" s="203" t="s">
        <v>1549</v>
      </c>
      <c r="H9" s="204" t="s">
        <v>1555</v>
      </c>
      <c r="I9" s="205" t="s">
        <v>28</v>
      </c>
      <c r="J9" s="151" t="s">
        <v>1556</v>
      </c>
      <c r="K9" s="206" t="s">
        <v>1557</v>
      </c>
      <c r="L9" s="82"/>
      <c r="M9" s="82" t="s">
        <v>1558</v>
      </c>
      <c r="N9" s="32"/>
      <c r="O9" s="32"/>
      <c r="P9" s="207"/>
      <c r="Q9" s="81">
        <f t="shared" ref="Q9:Q29" si="2">ROUND(B9*(100-$A$4)/100,2)</f>
        <v>340.02</v>
      </c>
      <c r="R9" s="208">
        <v>4</v>
      </c>
      <c r="S9" s="209"/>
      <c r="T9" s="210">
        <f t="shared" si="1"/>
        <v>0</v>
      </c>
      <c r="U9" s="211" t="s">
        <v>1554</v>
      </c>
      <c r="V9" s="212" t="s">
        <v>32</v>
      </c>
    </row>
    <row r="10" spans="1:22" ht="99.75" customHeight="1" outlineLevel="1" x14ac:dyDescent="0.2">
      <c r="A10" s="32" t="str">
        <f t="shared" si="0"/>
        <v>Н-р ГДЖ №10+6 пиал Классика (Ц)стандарт</v>
      </c>
      <c r="B10" s="71">
        <v>540.5</v>
      </c>
      <c r="C10" s="201"/>
      <c r="D10" s="73" t="s">
        <v>24</v>
      </c>
      <c r="E10" s="202"/>
      <c r="F10" s="202" t="s">
        <v>1547</v>
      </c>
      <c r="G10" s="203" t="s">
        <v>1549</v>
      </c>
      <c r="H10" s="204" t="s">
        <v>1559</v>
      </c>
      <c r="I10" s="205" t="s">
        <v>28</v>
      </c>
      <c r="J10" s="151" t="s">
        <v>1560</v>
      </c>
      <c r="K10" s="206" t="s">
        <v>1561</v>
      </c>
      <c r="L10" s="82"/>
      <c r="M10" s="82" t="s">
        <v>1562</v>
      </c>
      <c r="N10" s="32"/>
      <c r="O10" s="32"/>
      <c r="P10" s="207"/>
      <c r="Q10" s="81">
        <f t="shared" si="2"/>
        <v>540.5</v>
      </c>
      <c r="R10" s="208">
        <v>4</v>
      </c>
      <c r="S10" s="209"/>
      <c r="T10" s="210">
        <f t="shared" si="1"/>
        <v>0</v>
      </c>
      <c r="U10" s="211" t="s">
        <v>1554</v>
      </c>
      <c r="V10" s="212" t="s">
        <v>32</v>
      </c>
    </row>
    <row r="11" spans="1:22" ht="99.75" customHeight="1" outlineLevel="1" x14ac:dyDescent="0.2">
      <c r="A11" s="32" t="str">
        <f t="shared" si="0"/>
        <v>Н-р ГДЖ №10+6 пиал Классика (Ц)старина</v>
      </c>
      <c r="B11" s="71">
        <v>648.6</v>
      </c>
      <c r="C11" s="201"/>
      <c r="D11" s="73" t="s">
        <v>1124</v>
      </c>
      <c r="E11" s="202"/>
      <c r="F11" s="202" t="s">
        <v>1547</v>
      </c>
      <c r="G11" s="203" t="s">
        <v>1549</v>
      </c>
      <c r="H11" s="204" t="s">
        <v>1563</v>
      </c>
      <c r="I11" s="205" t="s">
        <v>28</v>
      </c>
      <c r="J11" s="151" t="s">
        <v>1564</v>
      </c>
      <c r="K11" s="206" t="s">
        <v>1561</v>
      </c>
      <c r="L11" s="82"/>
      <c r="M11" s="82" t="s">
        <v>1562</v>
      </c>
      <c r="N11" s="32"/>
      <c r="O11" s="32"/>
      <c r="P11" s="207"/>
      <c r="Q11" s="81">
        <f t="shared" si="2"/>
        <v>648.6</v>
      </c>
      <c r="R11" s="83">
        <v>4</v>
      </c>
      <c r="S11" s="209"/>
      <c r="T11" s="210">
        <f t="shared" si="1"/>
        <v>0</v>
      </c>
      <c r="U11" s="88" t="s">
        <v>1554</v>
      </c>
      <c r="V11" s="25" t="s">
        <v>32</v>
      </c>
    </row>
    <row r="12" spans="1:22" ht="99.75" customHeight="1" outlineLevel="1" x14ac:dyDescent="0.2">
      <c r="A12" s="32" t="str">
        <f t="shared" si="0"/>
        <v>Н-р ГДЖ №10+6 пиал Классика (Ц)РАДУГА</v>
      </c>
      <c r="B12" s="71">
        <v>648.6</v>
      </c>
      <c r="C12" s="201"/>
      <c r="D12" s="73" t="s">
        <v>1565</v>
      </c>
      <c r="E12" s="202"/>
      <c r="F12" s="202" t="s">
        <v>1547</v>
      </c>
      <c r="G12" s="203" t="s">
        <v>1549</v>
      </c>
      <c r="H12" s="204" t="s">
        <v>1566</v>
      </c>
      <c r="I12" s="205" t="s">
        <v>28</v>
      </c>
      <c r="J12" s="151" t="s">
        <v>1567</v>
      </c>
      <c r="K12" s="206" t="s">
        <v>1561</v>
      </c>
      <c r="L12" s="82"/>
      <c r="M12" s="82" t="s">
        <v>1562</v>
      </c>
      <c r="N12" s="32"/>
      <c r="O12" s="32"/>
      <c r="P12" s="207"/>
      <c r="Q12" s="81">
        <f t="shared" si="2"/>
        <v>648.6</v>
      </c>
      <c r="R12" s="83">
        <v>4</v>
      </c>
      <c r="S12" s="209"/>
      <c r="T12" s="210">
        <f t="shared" si="1"/>
        <v>0</v>
      </c>
      <c r="U12" s="88" t="s">
        <v>1554</v>
      </c>
      <c r="V12" s="25" t="s">
        <v>32</v>
      </c>
    </row>
    <row r="13" spans="1:22" ht="99.75" customHeight="1" outlineLevel="1" x14ac:dyDescent="0.2">
      <c r="A13" s="32" t="str">
        <f t="shared" si="0"/>
        <v>Н-р 4 кокотницы Новарусса (Ц)стандарт</v>
      </c>
      <c r="B13" s="71">
        <v>317.42</v>
      </c>
      <c r="C13" s="201"/>
      <c r="D13" s="73" t="s">
        <v>24</v>
      </c>
      <c r="E13" s="202"/>
      <c r="F13" s="202" t="s">
        <v>1547</v>
      </c>
      <c r="G13" s="203" t="s">
        <v>1568</v>
      </c>
      <c r="H13" s="204" t="s">
        <v>1569</v>
      </c>
      <c r="I13" s="205" t="s">
        <v>28</v>
      </c>
      <c r="J13" s="151" t="s">
        <v>1570</v>
      </c>
      <c r="K13" s="206" t="s">
        <v>1571</v>
      </c>
      <c r="L13" s="82"/>
      <c r="M13" s="82" t="s">
        <v>1572</v>
      </c>
      <c r="N13" s="32"/>
      <c r="O13" s="32"/>
      <c r="P13" s="207"/>
      <c r="Q13" s="81">
        <f t="shared" si="2"/>
        <v>317.42</v>
      </c>
      <c r="R13" s="208">
        <v>7</v>
      </c>
      <c r="S13" s="209"/>
      <c r="T13" s="210">
        <f t="shared" si="1"/>
        <v>0</v>
      </c>
      <c r="U13" s="211" t="s">
        <v>1554</v>
      </c>
      <c r="V13" s="212" t="s">
        <v>32</v>
      </c>
    </row>
    <row r="14" spans="1:22" ht="99.75" customHeight="1" outlineLevel="1" x14ac:dyDescent="0.2">
      <c r="A14" s="32" t="str">
        <f t="shared" si="0"/>
        <v>Н-р 4 ГДЖ Кукареку (Ц)стандарт</v>
      </c>
      <c r="B14" s="71">
        <v>471.76</v>
      </c>
      <c r="C14" s="201"/>
      <c r="D14" s="73" t="s">
        <v>24</v>
      </c>
      <c r="E14" s="202"/>
      <c r="F14" s="202" t="s">
        <v>1547</v>
      </c>
      <c r="G14" s="203" t="s">
        <v>1573</v>
      </c>
      <c r="H14" s="204" t="s">
        <v>1574</v>
      </c>
      <c r="I14" s="205" t="s">
        <v>28</v>
      </c>
      <c r="J14" s="151" t="s">
        <v>1575</v>
      </c>
      <c r="K14" s="206" t="s">
        <v>1576</v>
      </c>
      <c r="L14" s="82"/>
      <c r="M14" s="82" t="s">
        <v>484</v>
      </c>
      <c r="N14" s="32"/>
      <c r="O14" s="32"/>
      <c r="P14" s="207"/>
      <c r="Q14" s="81">
        <f t="shared" si="2"/>
        <v>471.76</v>
      </c>
      <c r="R14" s="208">
        <v>4</v>
      </c>
      <c r="S14" s="209"/>
      <c r="T14" s="210">
        <f t="shared" si="1"/>
        <v>0</v>
      </c>
      <c r="U14" s="211" t="s">
        <v>120</v>
      </c>
      <c r="V14" s="212" t="s">
        <v>32</v>
      </c>
    </row>
    <row r="15" spans="1:22" ht="99.75" customHeight="1" outlineLevel="1" x14ac:dyDescent="0.2">
      <c r="A15" s="32" t="str">
        <f t="shared" si="0"/>
        <v>Н-р 4 ГДЖ №5 с ручками (Ц)стандарт</v>
      </c>
      <c r="B15" s="71">
        <v>337.1</v>
      </c>
      <c r="C15" s="201"/>
      <c r="D15" s="73" t="s">
        <v>24</v>
      </c>
      <c r="E15" s="202"/>
      <c r="F15" s="202" t="s">
        <v>1547</v>
      </c>
      <c r="G15" s="203" t="s">
        <v>1573</v>
      </c>
      <c r="H15" s="204" t="s">
        <v>1577</v>
      </c>
      <c r="I15" s="205" t="s">
        <v>28</v>
      </c>
      <c r="J15" s="151" t="s">
        <v>1578</v>
      </c>
      <c r="K15" s="206" t="s">
        <v>1579</v>
      </c>
      <c r="L15" s="82"/>
      <c r="M15" s="82" t="s">
        <v>1580</v>
      </c>
      <c r="N15" s="32"/>
      <c r="O15" s="32"/>
      <c r="P15" s="207"/>
      <c r="Q15" s="81">
        <f t="shared" si="2"/>
        <v>337.1</v>
      </c>
      <c r="R15" s="208">
        <v>4</v>
      </c>
      <c r="S15" s="209"/>
      <c r="T15" s="210">
        <f t="shared" si="1"/>
        <v>0</v>
      </c>
      <c r="U15" s="211" t="s">
        <v>1554</v>
      </c>
      <c r="V15" s="212" t="s">
        <v>32</v>
      </c>
    </row>
    <row r="16" spans="1:22" ht="99.75" customHeight="1" outlineLevel="1" x14ac:dyDescent="0.2">
      <c r="A16" s="32" t="str">
        <f t="shared" si="0"/>
        <v>Н-р 4 ГДЖ №5 с ручками декор (Ц)стандарт</v>
      </c>
      <c r="B16" s="71">
        <v>515.79999999999995</v>
      </c>
      <c r="C16" s="201"/>
      <c r="D16" s="73" t="s">
        <v>24</v>
      </c>
      <c r="E16" s="202"/>
      <c r="F16" s="202" t="s">
        <v>1547</v>
      </c>
      <c r="G16" s="203" t="s">
        <v>1573</v>
      </c>
      <c r="H16" s="204" t="s">
        <v>1581</v>
      </c>
      <c r="I16" s="205" t="s">
        <v>28</v>
      </c>
      <c r="J16" s="151" t="s">
        <v>1582</v>
      </c>
      <c r="K16" s="206" t="s">
        <v>1583</v>
      </c>
      <c r="L16" s="82"/>
      <c r="M16" s="82" t="s">
        <v>1584</v>
      </c>
      <c r="N16" s="32"/>
      <c r="O16" s="32"/>
      <c r="P16" s="207"/>
      <c r="Q16" s="81">
        <f t="shared" si="2"/>
        <v>515.79999999999995</v>
      </c>
      <c r="R16" s="208">
        <v>4</v>
      </c>
      <c r="S16" s="209"/>
      <c r="T16" s="210">
        <f t="shared" si="1"/>
        <v>0</v>
      </c>
      <c r="U16" s="211" t="s">
        <v>1554</v>
      </c>
      <c r="V16" s="212" t="s">
        <v>32</v>
      </c>
    </row>
    <row r="17" spans="1:22" ht="99.75" customHeight="1" outlineLevel="1" x14ac:dyDescent="0.2">
      <c r="A17" s="32" t="str">
        <f t="shared" si="0"/>
        <v>Н-р 4 ГДЖ Малютка (Ц)стандарт</v>
      </c>
      <c r="B17" s="71">
        <v>291.79000000000002</v>
      </c>
      <c r="C17" s="201"/>
      <c r="D17" s="73" t="s">
        <v>24</v>
      </c>
      <c r="E17" s="202"/>
      <c r="F17" s="202" t="s">
        <v>1547</v>
      </c>
      <c r="G17" s="203" t="s">
        <v>1573</v>
      </c>
      <c r="H17" s="204" t="s">
        <v>1585</v>
      </c>
      <c r="I17" s="205" t="s">
        <v>28</v>
      </c>
      <c r="J17" s="151" t="s">
        <v>1586</v>
      </c>
      <c r="K17" s="206" t="s">
        <v>1587</v>
      </c>
      <c r="L17" s="82"/>
      <c r="M17" s="82" t="s">
        <v>1588</v>
      </c>
      <c r="N17" s="32"/>
      <c r="O17" s="32"/>
      <c r="P17" s="207"/>
      <c r="Q17" s="81">
        <f t="shared" si="2"/>
        <v>291.79000000000002</v>
      </c>
      <c r="R17" s="208">
        <v>5</v>
      </c>
      <c r="S17" s="209"/>
      <c r="T17" s="210">
        <f t="shared" si="1"/>
        <v>0</v>
      </c>
      <c r="U17" s="211" t="s">
        <v>1554</v>
      </c>
      <c r="V17" s="212" t="s">
        <v>32</v>
      </c>
    </row>
    <row r="18" spans="1:22" ht="99.75" customHeight="1" outlineLevel="1" x14ac:dyDescent="0.2">
      <c r="A18" s="32" t="str">
        <f t="shared" si="0"/>
        <v>Н-р 4 ГДЖ №6 (Ц)стандарт</v>
      </c>
      <c r="B18" s="71">
        <v>390.39</v>
      </c>
      <c r="C18" s="201"/>
      <c r="D18" s="73" t="s">
        <v>24</v>
      </c>
      <c r="E18" s="202"/>
      <c r="F18" s="202" t="s">
        <v>1547</v>
      </c>
      <c r="G18" s="203" t="s">
        <v>1573</v>
      </c>
      <c r="H18" s="204" t="s">
        <v>1589</v>
      </c>
      <c r="I18" s="205" t="s">
        <v>28</v>
      </c>
      <c r="J18" s="151" t="s">
        <v>1590</v>
      </c>
      <c r="K18" s="206" t="s">
        <v>1591</v>
      </c>
      <c r="L18" s="82"/>
      <c r="M18" s="82" t="s">
        <v>1592</v>
      </c>
      <c r="N18" s="32"/>
      <c r="O18" s="32"/>
      <c r="P18" s="207"/>
      <c r="Q18" s="81">
        <f t="shared" si="2"/>
        <v>390.39</v>
      </c>
      <c r="R18" s="208">
        <v>4</v>
      </c>
      <c r="S18" s="209"/>
      <c r="T18" s="210">
        <f t="shared" si="1"/>
        <v>0</v>
      </c>
      <c r="U18" s="211" t="s">
        <v>120</v>
      </c>
      <c r="V18" s="212" t="s">
        <v>32</v>
      </c>
    </row>
    <row r="19" spans="1:22" ht="99.75" customHeight="1" outlineLevel="1" x14ac:dyDescent="0.2">
      <c r="A19" s="32" t="str">
        <f t="shared" si="0"/>
        <v>Н-р Веселая ферма (Ц)стандарт</v>
      </c>
      <c r="B19" s="71">
        <v>470.82</v>
      </c>
      <c r="C19" s="201"/>
      <c r="D19" s="73" t="s">
        <v>24</v>
      </c>
      <c r="E19" s="202"/>
      <c r="F19" s="202" t="s">
        <v>1547</v>
      </c>
      <c r="G19" s="203" t="s">
        <v>1573</v>
      </c>
      <c r="H19" s="204" t="s">
        <v>1593</v>
      </c>
      <c r="I19" s="205" t="s">
        <v>28</v>
      </c>
      <c r="J19" s="151" t="s">
        <v>1594</v>
      </c>
      <c r="K19" s="214" t="s">
        <v>1595</v>
      </c>
      <c r="L19" s="82"/>
      <c r="M19" s="82" t="s">
        <v>1596</v>
      </c>
      <c r="N19" s="32"/>
      <c r="O19" s="32"/>
      <c r="P19" s="207" t="s">
        <v>1597</v>
      </c>
      <c r="Q19" s="81">
        <f t="shared" si="2"/>
        <v>470.82</v>
      </c>
      <c r="R19" s="208">
        <v>4</v>
      </c>
      <c r="S19" s="209"/>
      <c r="T19" s="210">
        <f t="shared" si="1"/>
        <v>0</v>
      </c>
      <c r="U19" s="211" t="s">
        <v>120</v>
      </c>
      <c r="V19" s="212" t="s">
        <v>32</v>
      </c>
    </row>
    <row r="20" spans="1:22" ht="99.75" customHeight="1" outlineLevel="1" x14ac:dyDescent="0.2">
      <c r="A20" s="32" t="str">
        <f t="shared" si="0"/>
        <v>Н-р ГДЖ №10 (Ц)стандарт</v>
      </c>
      <c r="B20" s="71">
        <v>222.18</v>
      </c>
      <c r="C20" s="201"/>
      <c r="D20" s="73" t="s">
        <v>24</v>
      </c>
      <c r="E20" s="202"/>
      <c r="F20" s="202" t="s">
        <v>1547</v>
      </c>
      <c r="G20" s="203" t="s">
        <v>1573</v>
      </c>
      <c r="H20" s="204" t="s">
        <v>1598</v>
      </c>
      <c r="I20" s="205" t="s">
        <v>28</v>
      </c>
      <c r="J20" s="151" t="s">
        <v>1599</v>
      </c>
      <c r="K20" s="206" t="s">
        <v>1600</v>
      </c>
      <c r="L20" s="82"/>
      <c r="M20" s="82" t="s">
        <v>1601</v>
      </c>
      <c r="N20" s="32"/>
      <c r="O20" s="32"/>
      <c r="P20" s="207"/>
      <c r="Q20" s="81">
        <f t="shared" si="2"/>
        <v>222.18</v>
      </c>
      <c r="R20" s="208">
        <v>4</v>
      </c>
      <c r="S20" s="209"/>
      <c r="T20" s="210">
        <f t="shared" si="1"/>
        <v>0</v>
      </c>
      <c r="U20" s="211" t="s">
        <v>1554</v>
      </c>
      <c r="V20" s="212" t="s">
        <v>32</v>
      </c>
    </row>
    <row r="21" spans="1:22" ht="99.75" customHeight="1" outlineLevel="1" x14ac:dyDescent="0.2">
      <c r="A21" s="32" t="str">
        <f t="shared" si="0"/>
        <v>Н-р ГДЖ №10 (Ц)красный</v>
      </c>
      <c r="B21" s="71">
        <v>299.94</v>
      </c>
      <c r="C21" s="201"/>
      <c r="D21" s="73" t="s">
        <v>728</v>
      </c>
      <c r="E21" s="202"/>
      <c r="F21" s="202" t="s">
        <v>1547</v>
      </c>
      <c r="G21" s="203" t="s">
        <v>1573</v>
      </c>
      <c r="H21" s="204" t="s">
        <v>1602</v>
      </c>
      <c r="I21" s="205" t="s">
        <v>28</v>
      </c>
      <c r="J21" s="151" t="s">
        <v>1603</v>
      </c>
      <c r="K21" s="206" t="s">
        <v>1600</v>
      </c>
      <c r="L21" s="109"/>
      <c r="M21" s="82" t="s">
        <v>1601</v>
      </c>
      <c r="N21" s="32"/>
      <c r="O21" s="32"/>
      <c r="P21" s="207"/>
      <c r="Q21" s="81">
        <f t="shared" si="2"/>
        <v>299.94</v>
      </c>
      <c r="R21" s="83">
        <v>4</v>
      </c>
      <c r="S21" s="209"/>
      <c r="T21" s="210">
        <f t="shared" si="1"/>
        <v>0</v>
      </c>
      <c r="U21" s="211" t="s">
        <v>1554</v>
      </c>
      <c r="V21" s="212" t="s">
        <v>32</v>
      </c>
    </row>
    <row r="22" spans="1:22" ht="99.75" customHeight="1" outlineLevel="1" x14ac:dyDescent="0.2">
      <c r="A22" s="32" t="str">
        <f t="shared" si="0"/>
        <v>Н-р ГДЖ №10 (Ц)старина</v>
      </c>
      <c r="B22" s="71">
        <v>253.64</v>
      </c>
      <c r="C22" s="201"/>
      <c r="D22" s="73" t="s">
        <v>1124</v>
      </c>
      <c r="E22" s="202"/>
      <c r="F22" s="202" t="s">
        <v>1547</v>
      </c>
      <c r="G22" s="203" t="s">
        <v>1573</v>
      </c>
      <c r="H22" s="204" t="s">
        <v>1604</v>
      </c>
      <c r="I22" s="205" t="s">
        <v>28</v>
      </c>
      <c r="J22" s="151" t="s">
        <v>1605</v>
      </c>
      <c r="K22" s="206" t="s">
        <v>1600</v>
      </c>
      <c r="L22" s="82"/>
      <c r="M22" s="82" t="s">
        <v>1601</v>
      </c>
      <c r="N22" s="32"/>
      <c r="O22" s="32"/>
      <c r="P22" s="207"/>
      <c r="Q22" s="81">
        <f t="shared" si="2"/>
        <v>253.64</v>
      </c>
      <c r="R22" s="83">
        <v>4</v>
      </c>
      <c r="S22" s="209"/>
      <c r="T22" s="210">
        <f t="shared" si="1"/>
        <v>0</v>
      </c>
      <c r="U22" s="88" t="s">
        <v>1554</v>
      </c>
      <c r="V22" s="212" t="s">
        <v>32</v>
      </c>
    </row>
    <row r="23" spans="1:22" ht="99.75" customHeight="1" outlineLevel="1" x14ac:dyDescent="0.2">
      <c r="A23" s="32" t="str">
        <f t="shared" si="0"/>
        <v>Н-р ГДЖ №10 (Ц)шёлк</v>
      </c>
      <c r="B23" s="71">
        <v>269.37</v>
      </c>
      <c r="C23" s="201"/>
      <c r="D23" s="73" t="s">
        <v>1263</v>
      </c>
      <c r="E23" s="202"/>
      <c r="F23" s="202" t="s">
        <v>1547</v>
      </c>
      <c r="G23" s="203" t="s">
        <v>1573</v>
      </c>
      <c r="H23" s="204" t="s">
        <v>1606</v>
      </c>
      <c r="I23" s="205" t="s">
        <v>28</v>
      </c>
      <c r="J23" s="151" t="s">
        <v>1607</v>
      </c>
      <c r="K23" s="206" t="s">
        <v>1600</v>
      </c>
      <c r="L23" s="82"/>
      <c r="M23" s="82" t="s">
        <v>1601</v>
      </c>
      <c r="N23" s="32"/>
      <c r="O23" s="32"/>
      <c r="P23" s="207"/>
      <c r="Q23" s="81">
        <f t="shared" si="2"/>
        <v>269.37</v>
      </c>
      <c r="R23" s="83">
        <v>4</v>
      </c>
      <c r="S23" s="209"/>
      <c r="T23" s="210">
        <f t="shared" si="1"/>
        <v>0</v>
      </c>
      <c r="U23" s="88" t="s">
        <v>1554</v>
      </c>
      <c r="V23" s="212" t="s">
        <v>32</v>
      </c>
    </row>
    <row r="24" spans="1:22" ht="99.75" customHeight="1" outlineLevel="1" x14ac:dyDescent="0.2">
      <c r="A24" s="32" t="str">
        <f t="shared" si="0"/>
        <v>Н-р ГДЖ №10 (Ц)чугун</v>
      </c>
      <c r="B24" s="71">
        <v>237.91</v>
      </c>
      <c r="C24" s="201"/>
      <c r="D24" s="73" t="s">
        <v>1338</v>
      </c>
      <c r="E24" s="202"/>
      <c r="F24" s="202" t="s">
        <v>1547</v>
      </c>
      <c r="G24" s="203" t="s">
        <v>1573</v>
      </c>
      <c r="H24" s="204" t="s">
        <v>1608</v>
      </c>
      <c r="I24" s="205" t="s">
        <v>28</v>
      </c>
      <c r="J24" s="151" t="s">
        <v>1609</v>
      </c>
      <c r="K24" s="206" t="s">
        <v>1600</v>
      </c>
      <c r="L24" s="82"/>
      <c r="M24" s="82" t="s">
        <v>1601</v>
      </c>
      <c r="N24" s="32"/>
      <c r="O24" s="32"/>
      <c r="P24" s="207"/>
      <c r="Q24" s="81">
        <f t="shared" si="2"/>
        <v>237.91</v>
      </c>
      <c r="R24" s="83">
        <v>4</v>
      </c>
      <c r="S24" s="209"/>
      <c r="T24" s="210">
        <f t="shared" si="1"/>
        <v>0</v>
      </c>
      <c r="U24" s="88" t="s">
        <v>1554</v>
      </c>
      <c r="V24" s="212" t="s">
        <v>32</v>
      </c>
    </row>
    <row r="25" spans="1:22" ht="99.75" customHeight="1" outlineLevel="1" x14ac:dyDescent="0.2">
      <c r="A25" s="32" t="str">
        <f t="shared" si="0"/>
        <v>Н-р ГДЖ №10 (Ц)РАДУГА</v>
      </c>
      <c r="B25" s="71">
        <v>253.64</v>
      </c>
      <c r="C25" s="201"/>
      <c r="D25" s="73" t="s">
        <v>1565</v>
      </c>
      <c r="E25" s="202"/>
      <c r="F25" s="202" t="s">
        <v>1547</v>
      </c>
      <c r="G25" s="203" t="s">
        <v>1573</v>
      </c>
      <c r="H25" s="204" t="s">
        <v>1610</v>
      </c>
      <c r="I25" s="205" t="s">
        <v>28</v>
      </c>
      <c r="J25" s="151" t="s">
        <v>1611</v>
      </c>
      <c r="K25" s="206" t="s">
        <v>1600</v>
      </c>
      <c r="L25" s="82"/>
      <c r="M25" s="82" t="s">
        <v>1601</v>
      </c>
      <c r="N25" s="32"/>
      <c r="O25" s="32"/>
      <c r="P25" s="207"/>
      <c r="Q25" s="81">
        <f t="shared" si="2"/>
        <v>253.64</v>
      </c>
      <c r="R25" s="83">
        <v>4</v>
      </c>
      <c r="S25" s="209"/>
      <c r="T25" s="210">
        <f t="shared" si="1"/>
        <v>0</v>
      </c>
      <c r="U25" s="88" t="s">
        <v>1554</v>
      </c>
      <c r="V25" s="212" t="s">
        <v>32</v>
      </c>
    </row>
    <row r="26" spans="1:22" ht="99.75" customHeight="1" outlineLevel="1" x14ac:dyDescent="0.2">
      <c r="A26" s="32" t="str">
        <f t="shared" si="0"/>
        <v>Н-р 4 розетки (Ц)стандарт</v>
      </c>
      <c r="B26" s="71">
        <v>224.34</v>
      </c>
      <c r="C26" s="201"/>
      <c r="D26" s="73" t="s">
        <v>24</v>
      </c>
      <c r="E26" s="202"/>
      <c r="F26" s="202" t="s">
        <v>1547</v>
      </c>
      <c r="G26" s="203" t="s">
        <v>1612</v>
      </c>
      <c r="H26" s="204" t="s">
        <v>1613</v>
      </c>
      <c r="I26" s="205" t="s">
        <v>28</v>
      </c>
      <c r="J26" s="151" t="s">
        <v>1614</v>
      </c>
      <c r="K26" s="206" t="s">
        <v>1615</v>
      </c>
      <c r="L26" s="82"/>
      <c r="M26" s="82" t="s">
        <v>1588</v>
      </c>
      <c r="N26" s="32"/>
      <c r="O26" s="32"/>
      <c r="P26" s="207"/>
      <c r="Q26" s="81">
        <f t="shared" si="2"/>
        <v>224.34</v>
      </c>
      <c r="R26" s="208">
        <v>11</v>
      </c>
      <c r="S26" s="209"/>
      <c r="T26" s="210">
        <f t="shared" si="1"/>
        <v>0</v>
      </c>
      <c r="U26" s="211" t="s">
        <v>1554</v>
      </c>
      <c r="V26" s="212" t="s">
        <v>32</v>
      </c>
    </row>
    <row r="27" spans="1:22" ht="99.75" customHeight="1" outlineLevel="1" x14ac:dyDescent="0.2">
      <c r="A27" s="32" t="str">
        <f t="shared" si="0"/>
        <v>Н-р 2 миски Русские ср+2 миски Русские мал. (Ц)стандарт</v>
      </c>
      <c r="B27" s="71">
        <v>335.17</v>
      </c>
      <c r="C27" s="201"/>
      <c r="D27" s="73" t="s">
        <v>24</v>
      </c>
      <c r="E27" s="202"/>
      <c r="F27" s="202" t="s">
        <v>1547</v>
      </c>
      <c r="G27" s="203" t="s">
        <v>1616</v>
      </c>
      <c r="H27" s="204" t="s">
        <v>1617</v>
      </c>
      <c r="I27" s="205" t="s">
        <v>28</v>
      </c>
      <c r="J27" s="151" t="s">
        <v>1618</v>
      </c>
      <c r="K27" s="206" t="s">
        <v>1619</v>
      </c>
      <c r="L27" s="82"/>
      <c r="M27" s="82" t="s">
        <v>1620</v>
      </c>
      <c r="N27" s="32"/>
      <c r="O27" s="32"/>
      <c r="P27" s="207"/>
      <c r="Q27" s="81">
        <f t="shared" si="2"/>
        <v>335.17</v>
      </c>
      <c r="R27" s="208">
        <v>6</v>
      </c>
      <c r="S27" s="209"/>
      <c r="T27" s="210">
        <f t="shared" si="1"/>
        <v>0</v>
      </c>
      <c r="U27" s="211" t="s">
        <v>1554</v>
      </c>
      <c r="V27" s="212" t="s">
        <v>32</v>
      </c>
    </row>
    <row r="28" spans="1:22" ht="99.75" customHeight="1" outlineLevel="1" x14ac:dyDescent="0.2">
      <c r="A28" s="32" t="str">
        <f t="shared" si="0"/>
        <v>Н-р 4 чашки для чая (Ц)стандарт</v>
      </c>
      <c r="B28" s="71">
        <v>302.08</v>
      </c>
      <c r="C28" s="201"/>
      <c r="D28" s="73" t="s">
        <v>24</v>
      </c>
      <c r="E28" s="202"/>
      <c r="F28" s="202" t="s">
        <v>1547</v>
      </c>
      <c r="G28" s="203" t="s">
        <v>1621</v>
      </c>
      <c r="H28" s="204" t="s">
        <v>1622</v>
      </c>
      <c r="I28" s="205" t="s">
        <v>28</v>
      </c>
      <c r="J28" s="151" t="s">
        <v>1623</v>
      </c>
      <c r="K28" s="206" t="s">
        <v>1624</v>
      </c>
      <c r="L28" s="82"/>
      <c r="M28" s="82" t="s">
        <v>1625</v>
      </c>
      <c r="N28" s="32"/>
      <c r="O28" s="32"/>
      <c r="P28" s="207"/>
      <c r="Q28" s="81">
        <f t="shared" si="2"/>
        <v>302.08</v>
      </c>
      <c r="R28" s="208">
        <v>8</v>
      </c>
      <c r="S28" s="209"/>
      <c r="T28" s="210">
        <f t="shared" si="1"/>
        <v>0</v>
      </c>
      <c r="U28" s="211" t="s">
        <v>1554</v>
      </c>
      <c r="V28" s="212" t="s">
        <v>32</v>
      </c>
    </row>
    <row r="29" spans="1:22" ht="99.75" customHeight="1" outlineLevel="1" x14ac:dyDescent="0.2">
      <c r="A29" s="32" t="str">
        <f t="shared" si="0"/>
        <v>Н-р Кувшин для воды+2 стакана практичных (Ц)стандарт</v>
      </c>
      <c r="B29" s="71">
        <v>339.12</v>
      </c>
      <c r="C29" s="201"/>
      <c r="D29" s="73" t="s">
        <v>24</v>
      </c>
      <c r="E29" s="202"/>
      <c r="F29" s="202" t="s">
        <v>1547</v>
      </c>
      <c r="G29" s="203" t="s">
        <v>1621</v>
      </c>
      <c r="H29" s="204" t="s">
        <v>1626</v>
      </c>
      <c r="I29" s="205" t="s">
        <v>28</v>
      </c>
      <c r="J29" s="151" t="s">
        <v>1627</v>
      </c>
      <c r="K29" s="206" t="s">
        <v>1628</v>
      </c>
      <c r="L29" s="82"/>
      <c r="M29" s="82" t="s">
        <v>1629</v>
      </c>
      <c r="N29" s="32"/>
      <c r="O29" s="32"/>
      <c r="P29" s="207"/>
      <c r="Q29" s="81">
        <f t="shared" si="2"/>
        <v>339.12</v>
      </c>
      <c r="R29" s="208">
        <v>4</v>
      </c>
      <c r="S29" s="209"/>
      <c r="T29" s="210">
        <f t="shared" si="1"/>
        <v>0</v>
      </c>
      <c r="U29" s="211" t="s">
        <v>1554</v>
      </c>
      <c r="V29" s="212" t="s">
        <v>32</v>
      </c>
    </row>
    <row r="30" spans="1:22" s="216" customFormat="1" ht="24.75" customHeight="1" x14ac:dyDescent="0.2">
      <c r="A30" s="215" t="e">
        <f>CONCATENATE(#REF!,D30)</f>
        <v>#REF!</v>
      </c>
      <c r="B30" s="216" t="e">
        <v>#REF!</v>
      </c>
      <c r="C30" s="217"/>
      <c r="D30" s="218"/>
      <c r="E30" s="218"/>
      <c r="F30" s="219" t="s">
        <v>1630</v>
      </c>
      <c r="G30" s="472" t="s">
        <v>1631</v>
      </c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4"/>
      <c r="V30" s="220" t="s">
        <v>32</v>
      </c>
    </row>
    <row r="31" spans="1:22" ht="99.75" customHeight="1" outlineLevel="1" x14ac:dyDescent="0.2">
      <c r="A31" s="32" t="str">
        <f t="shared" ref="A31:A94" si="3">CONCATENATE(K31,D31)</f>
        <v>Н-р 2 ГДЖ №5 с ручками (П)стандарт</v>
      </c>
      <c r="B31" s="71">
        <v>171.5</v>
      </c>
      <c r="C31" s="201"/>
      <c r="D31" s="73" t="s">
        <v>24</v>
      </c>
      <c r="E31" s="221"/>
      <c r="F31" s="222" t="s">
        <v>1630</v>
      </c>
      <c r="G31" s="203" t="s">
        <v>1573</v>
      </c>
      <c r="H31" s="204" t="s">
        <v>1632</v>
      </c>
      <c r="I31" s="205" t="s">
        <v>28</v>
      </c>
      <c r="J31" s="151" t="s">
        <v>1633</v>
      </c>
      <c r="K31" s="223" t="s">
        <v>1634</v>
      </c>
      <c r="L31" s="82"/>
      <c r="M31" s="82" t="s">
        <v>1635</v>
      </c>
      <c r="N31" s="32"/>
      <c r="O31" s="32"/>
      <c r="P31" s="207"/>
      <c r="Q31" s="81">
        <f t="shared" ref="Q31:Q94" si="4">ROUND(B31*(100-$A$4)/100,2)</f>
        <v>171.5</v>
      </c>
      <c r="R31" s="208">
        <v>9</v>
      </c>
      <c r="S31" s="209"/>
      <c r="T31" s="210">
        <f t="shared" ref="T31:T91" si="5">S31*Q31</f>
        <v>0</v>
      </c>
      <c r="U31" s="211" t="s">
        <v>1554</v>
      </c>
      <c r="V31" s="212" t="s">
        <v>32</v>
      </c>
    </row>
    <row r="32" spans="1:22" ht="99.75" customHeight="1" outlineLevel="1" x14ac:dyDescent="0.2">
      <c r="A32" s="32" t="str">
        <f t="shared" si="3"/>
        <v>Н-р 2 ГДЖ Зая (П)стандарт</v>
      </c>
      <c r="B32" s="71">
        <v>238.36</v>
      </c>
      <c r="C32" s="201"/>
      <c r="D32" s="73" t="s">
        <v>24</v>
      </c>
      <c r="E32" s="221"/>
      <c r="F32" s="222" t="s">
        <v>1630</v>
      </c>
      <c r="G32" s="203" t="s">
        <v>1573</v>
      </c>
      <c r="H32" s="204" t="s">
        <v>1636</v>
      </c>
      <c r="I32" s="205" t="s">
        <v>28</v>
      </c>
      <c r="J32" s="151" t="s">
        <v>1637</v>
      </c>
      <c r="K32" s="224" t="s">
        <v>1638</v>
      </c>
      <c r="L32" s="82"/>
      <c r="M32" s="82" t="s">
        <v>1639</v>
      </c>
      <c r="N32" s="32"/>
      <c r="O32" s="32"/>
      <c r="P32" s="207"/>
      <c r="Q32" s="81">
        <f t="shared" si="4"/>
        <v>238.36</v>
      </c>
      <c r="R32" s="208">
        <v>6</v>
      </c>
      <c r="S32" s="209"/>
      <c r="T32" s="210">
        <f t="shared" si="5"/>
        <v>0</v>
      </c>
      <c r="U32" s="211" t="s">
        <v>120</v>
      </c>
      <c r="V32" s="212" t="s">
        <v>32</v>
      </c>
    </row>
    <row r="33" spans="1:22" ht="99.75" customHeight="1" outlineLevel="1" x14ac:dyDescent="0.2">
      <c r="A33" s="32" t="str">
        <f t="shared" si="3"/>
        <v>Н-р 2 ГДЖ Кура (П)стандарт</v>
      </c>
      <c r="B33" s="71">
        <v>238.36</v>
      </c>
      <c r="C33" s="201"/>
      <c r="D33" s="73" t="s">
        <v>24</v>
      </c>
      <c r="E33" s="221"/>
      <c r="F33" s="222" t="s">
        <v>1630</v>
      </c>
      <c r="G33" s="203" t="s">
        <v>1573</v>
      </c>
      <c r="H33" s="204" t="s">
        <v>1640</v>
      </c>
      <c r="I33" s="205" t="s">
        <v>28</v>
      </c>
      <c r="J33" s="151" t="s">
        <v>1641</v>
      </c>
      <c r="K33" s="224" t="s">
        <v>1642</v>
      </c>
      <c r="L33" s="82"/>
      <c r="M33" s="82" t="s">
        <v>1639</v>
      </c>
      <c r="N33" s="32"/>
      <c r="O33" s="32"/>
      <c r="P33" s="207"/>
      <c r="Q33" s="81">
        <f t="shared" si="4"/>
        <v>238.36</v>
      </c>
      <c r="R33" s="208">
        <v>6</v>
      </c>
      <c r="S33" s="209"/>
      <c r="T33" s="210">
        <f t="shared" si="5"/>
        <v>0</v>
      </c>
      <c r="U33" s="211" t="s">
        <v>120</v>
      </c>
      <c r="V33" s="212" t="s">
        <v>32</v>
      </c>
    </row>
    <row r="34" spans="1:22" ht="99.75" customHeight="1" outlineLevel="1" x14ac:dyDescent="0.2">
      <c r="A34" s="32" t="str">
        <f t="shared" si="3"/>
        <v>Н-р 2 горшочка Мечта хозяйки (П)стандарт</v>
      </c>
      <c r="B34" s="71">
        <v>175.89</v>
      </c>
      <c r="C34" s="201"/>
      <c r="D34" s="73" t="s">
        <v>24</v>
      </c>
      <c r="E34" s="221"/>
      <c r="F34" s="222" t="s">
        <v>1630</v>
      </c>
      <c r="G34" s="203" t="s">
        <v>1573</v>
      </c>
      <c r="H34" s="204" t="s">
        <v>1643</v>
      </c>
      <c r="I34" s="205" t="s">
        <v>28</v>
      </c>
      <c r="J34" s="151" t="s">
        <v>1644</v>
      </c>
      <c r="K34" s="223" t="s">
        <v>1645</v>
      </c>
      <c r="L34" s="82"/>
      <c r="M34" s="82" t="s">
        <v>1646</v>
      </c>
      <c r="N34" s="32"/>
      <c r="O34" s="32"/>
      <c r="P34" s="82"/>
      <c r="Q34" s="81">
        <f t="shared" si="4"/>
        <v>175.89</v>
      </c>
      <c r="R34" s="208">
        <v>9</v>
      </c>
      <c r="S34" s="209"/>
      <c r="T34" s="210">
        <f t="shared" si="5"/>
        <v>0</v>
      </c>
      <c r="U34" s="211" t="s">
        <v>76</v>
      </c>
      <c r="V34" s="212" t="s">
        <v>32</v>
      </c>
    </row>
    <row r="35" spans="1:22" ht="99.75" customHeight="1" outlineLevel="1" x14ac:dyDescent="0.2">
      <c r="A35" s="32" t="str">
        <f t="shared" si="3"/>
        <v>Н-р 2 ГДЖ Му (П)стандарт</v>
      </c>
      <c r="B35" s="71">
        <v>238.36</v>
      </c>
      <c r="C35" s="201"/>
      <c r="D35" s="73" t="s">
        <v>24</v>
      </c>
      <c r="E35" s="221"/>
      <c r="F35" s="222" t="s">
        <v>1630</v>
      </c>
      <c r="G35" s="203" t="s">
        <v>1573</v>
      </c>
      <c r="H35" s="204" t="s">
        <v>1647</v>
      </c>
      <c r="I35" s="205" t="s">
        <v>28</v>
      </c>
      <c r="J35" s="151" t="s">
        <v>1648</v>
      </c>
      <c r="K35" s="224" t="s">
        <v>1649</v>
      </c>
      <c r="L35" s="82"/>
      <c r="M35" s="82" t="s">
        <v>1639</v>
      </c>
      <c r="N35" s="32"/>
      <c r="O35" s="32"/>
      <c r="P35" s="207"/>
      <c r="Q35" s="81">
        <f t="shared" si="4"/>
        <v>238.36</v>
      </c>
      <c r="R35" s="208">
        <v>6</v>
      </c>
      <c r="S35" s="209"/>
      <c r="T35" s="210">
        <f t="shared" si="5"/>
        <v>0</v>
      </c>
      <c r="U35" s="211" t="s">
        <v>120</v>
      </c>
      <c r="V35" s="212" t="s">
        <v>32</v>
      </c>
    </row>
    <row r="36" spans="1:22" ht="99.75" customHeight="1" outlineLevel="1" x14ac:dyDescent="0.2">
      <c r="A36" s="32" t="str">
        <f t="shared" si="3"/>
        <v>Н-р 2 ГДЖ Хрюн (П)стандарт</v>
      </c>
      <c r="B36" s="71">
        <v>238.36</v>
      </c>
      <c r="C36" s="201"/>
      <c r="D36" s="73" t="s">
        <v>24</v>
      </c>
      <c r="E36" s="221"/>
      <c r="F36" s="222" t="s">
        <v>1630</v>
      </c>
      <c r="G36" s="203" t="s">
        <v>1573</v>
      </c>
      <c r="H36" s="204" t="s">
        <v>1650</v>
      </c>
      <c r="I36" s="205" t="s">
        <v>28</v>
      </c>
      <c r="J36" s="151" t="s">
        <v>1651</v>
      </c>
      <c r="K36" s="224" t="s">
        <v>1652</v>
      </c>
      <c r="L36" s="82"/>
      <c r="M36" s="82" t="s">
        <v>1639</v>
      </c>
      <c r="N36" s="32"/>
      <c r="O36" s="32"/>
      <c r="P36" s="207"/>
      <c r="Q36" s="81">
        <f t="shared" si="4"/>
        <v>238.36</v>
      </c>
      <c r="R36" s="208">
        <v>6</v>
      </c>
      <c r="S36" s="209"/>
      <c r="T36" s="210">
        <f t="shared" si="5"/>
        <v>0</v>
      </c>
      <c r="U36" s="211" t="s">
        <v>120</v>
      </c>
      <c r="V36" s="212" t="s">
        <v>32</v>
      </c>
    </row>
    <row r="37" spans="1:22" ht="99.75" customHeight="1" outlineLevel="1" x14ac:dyDescent="0.2">
      <c r="A37" s="32" t="str">
        <f t="shared" si="3"/>
        <v>Н-р 2 ГДЗ Новарусса №5 (П)стандарт</v>
      </c>
      <c r="B37" s="71">
        <v>188.8</v>
      </c>
      <c r="C37" s="201"/>
      <c r="D37" s="73" t="s">
        <v>24</v>
      </c>
      <c r="E37" s="221"/>
      <c r="F37" s="222" t="s">
        <v>1630</v>
      </c>
      <c r="G37" s="203" t="s">
        <v>1573</v>
      </c>
      <c r="H37" s="204" t="s">
        <v>1653</v>
      </c>
      <c r="I37" s="205" t="s">
        <v>28</v>
      </c>
      <c r="J37" s="151" t="s">
        <v>1654</v>
      </c>
      <c r="K37" s="223" t="s">
        <v>1655</v>
      </c>
      <c r="L37" s="82"/>
      <c r="M37" s="82" t="s">
        <v>1656</v>
      </c>
      <c r="N37" s="32"/>
      <c r="O37" s="32"/>
      <c r="P37" s="207"/>
      <c r="Q37" s="81">
        <f t="shared" si="4"/>
        <v>188.8</v>
      </c>
      <c r="R37" s="208">
        <v>6</v>
      </c>
      <c r="S37" s="209"/>
      <c r="T37" s="210">
        <f t="shared" si="5"/>
        <v>0</v>
      </c>
      <c r="U37" s="211" t="s">
        <v>120</v>
      </c>
      <c r="V37" s="212" t="s">
        <v>32</v>
      </c>
    </row>
    <row r="38" spans="1:22" ht="99.75" customHeight="1" outlineLevel="1" x14ac:dyDescent="0.2">
      <c r="A38" s="32" t="str">
        <f t="shared" si="3"/>
        <v>Н-р 2 ГДЗ Новарусса №5 (П)красный</v>
      </c>
      <c r="B38" s="71">
        <v>254.88</v>
      </c>
      <c r="C38" s="201"/>
      <c r="D38" s="73" t="s">
        <v>728</v>
      </c>
      <c r="E38" s="221"/>
      <c r="F38" s="222" t="s">
        <v>1630</v>
      </c>
      <c r="G38" s="203" t="s">
        <v>1573</v>
      </c>
      <c r="H38" s="204" t="s">
        <v>1657</v>
      </c>
      <c r="I38" s="205" t="s">
        <v>28</v>
      </c>
      <c r="J38" s="151" t="s">
        <v>1658</v>
      </c>
      <c r="K38" s="224" t="s">
        <v>1655</v>
      </c>
      <c r="L38" s="82"/>
      <c r="M38" s="82" t="s">
        <v>1656</v>
      </c>
      <c r="N38" s="32"/>
      <c r="O38" s="32"/>
      <c r="P38" s="207"/>
      <c r="Q38" s="81">
        <f t="shared" si="4"/>
        <v>254.88</v>
      </c>
      <c r="R38" s="83">
        <v>6</v>
      </c>
      <c r="S38" s="209"/>
      <c r="T38" s="210">
        <f t="shared" si="5"/>
        <v>0</v>
      </c>
      <c r="U38" s="211" t="s">
        <v>1659</v>
      </c>
      <c r="V38" s="212" t="s">
        <v>32</v>
      </c>
    </row>
    <row r="39" spans="1:22" ht="99.75" customHeight="1" outlineLevel="1" x14ac:dyDescent="0.2">
      <c r="A39" s="32" t="str">
        <f t="shared" si="3"/>
        <v>Н-р 2 ГДЗ Новарусса №5 (П)РАДУГА</v>
      </c>
      <c r="B39" s="71">
        <v>226.56</v>
      </c>
      <c r="C39" s="201"/>
      <c r="D39" s="73" t="s">
        <v>1565</v>
      </c>
      <c r="E39" s="221"/>
      <c r="F39" s="222" t="s">
        <v>1630</v>
      </c>
      <c r="G39" s="203" t="s">
        <v>1573</v>
      </c>
      <c r="H39" s="204" t="s">
        <v>1660</v>
      </c>
      <c r="I39" s="205" t="s">
        <v>28</v>
      </c>
      <c r="J39" s="151" t="s">
        <v>1661</v>
      </c>
      <c r="K39" s="223" t="s">
        <v>1655</v>
      </c>
      <c r="L39" s="82"/>
      <c r="M39" s="82" t="s">
        <v>1656</v>
      </c>
      <c r="N39" s="32"/>
      <c r="O39" s="32"/>
      <c r="P39" s="207"/>
      <c r="Q39" s="81">
        <f t="shared" si="4"/>
        <v>226.56</v>
      </c>
      <c r="R39" s="83">
        <v>6</v>
      </c>
      <c r="S39" s="209"/>
      <c r="T39" s="210">
        <f t="shared" si="5"/>
        <v>0</v>
      </c>
      <c r="U39" s="211" t="s">
        <v>120</v>
      </c>
      <c r="V39" s="212" t="s">
        <v>32</v>
      </c>
    </row>
    <row r="40" spans="1:22" ht="99.75" customHeight="1" outlineLevel="1" x14ac:dyDescent="0.2">
      <c r="A40" s="32" t="str">
        <f t="shared" si="3"/>
        <v>Н-р 2 горшочка Лесных (П)стандарт</v>
      </c>
      <c r="B40" s="71">
        <v>230.67</v>
      </c>
      <c r="C40" s="201"/>
      <c r="D40" s="73" t="s">
        <v>24</v>
      </c>
      <c r="E40" s="221"/>
      <c r="F40" s="222" t="s">
        <v>1630</v>
      </c>
      <c r="G40" s="203" t="s">
        <v>1573</v>
      </c>
      <c r="H40" s="204" t="s">
        <v>1662</v>
      </c>
      <c r="I40" s="205" t="s">
        <v>28</v>
      </c>
      <c r="J40" s="151" t="s">
        <v>1663</v>
      </c>
      <c r="K40" s="223" t="s">
        <v>1664</v>
      </c>
      <c r="L40" s="82"/>
      <c r="M40" s="82" t="s">
        <v>1665</v>
      </c>
      <c r="N40" s="32"/>
      <c r="O40" s="32"/>
      <c r="P40" s="82"/>
      <c r="Q40" s="81">
        <f t="shared" si="4"/>
        <v>230.67</v>
      </c>
      <c r="R40" s="208">
        <v>6</v>
      </c>
      <c r="S40" s="209"/>
      <c r="T40" s="210">
        <f t="shared" si="5"/>
        <v>0</v>
      </c>
      <c r="U40" s="211" t="s">
        <v>120</v>
      </c>
      <c r="V40" s="212" t="s">
        <v>32</v>
      </c>
    </row>
    <row r="41" spans="1:22" ht="99.75" customHeight="1" outlineLevel="1" x14ac:dyDescent="0.2">
      <c r="A41" s="32" t="str">
        <f t="shared" si="3"/>
        <v>Н-р 2 горшочка Русский (П)стандарт</v>
      </c>
      <c r="B41" s="71">
        <v>245.44</v>
      </c>
      <c r="C41" s="201"/>
      <c r="D41" s="73" t="s">
        <v>24</v>
      </c>
      <c r="E41" s="221"/>
      <c r="F41" s="222" t="s">
        <v>1630</v>
      </c>
      <c r="G41" s="203" t="s">
        <v>1573</v>
      </c>
      <c r="H41" s="204" t="s">
        <v>1666</v>
      </c>
      <c r="I41" s="205" t="s">
        <v>28</v>
      </c>
      <c r="J41" s="151" t="s">
        <v>1667</v>
      </c>
      <c r="K41" s="223" t="s">
        <v>1668</v>
      </c>
      <c r="L41" s="82"/>
      <c r="M41" s="82" t="s">
        <v>1669</v>
      </c>
      <c r="N41" s="32"/>
      <c r="O41" s="32"/>
      <c r="P41" s="207"/>
      <c r="Q41" s="81">
        <f t="shared" si="4"/>
        <v>245.44</v>
      </c>
      <c r="R41" s="208">
        <v>6</v>
      </c>
      <c r="S41" s="209"/>
      <c r="T41" s="210">
        <f t="shared" si="5"/>
        <v>0</v>
      </c>
      <c r="U41" s="211" t="s">
        <v>120</v>
      </c>
      <c r="V41" s="212" t="s">
        <v>32</v>
      </c>
    </row>
    <row r="42" spans="1:22" ht="99.75" customHeight="1" outlineLevel="1" x14ac:dyDescent="0.2">
      <c r="A42" s="32" t="str">
        <f t="shared" si="3"/>
        <v>Н-р 2 горшочка Русский (П)красный</v>
      </c>
      <c r="B42" s="71">
        <v>331.34</v>
      </c>
      <c r="C42" s="201"/>
      <c r="D42" s="73" t="s">
        <v>728</v>
      </c>
      <c r="E42" s="221"/>
      <c r="F42" s="222" t="s">
        <v>1630</v>
      </c>
      <c r="G42" s="203" t="s">
        <v>1573</v>
      </c>
      <c r="H42" s="204" t="s">
        <v>1670</v>
      </c>
      <c r="I42" s="205" t="s">
        <v>28</v>
      </c>
      <c r="J42" s="151" t="s">
        <v>1671</v>
      </c>
      <c r="K42" s="223" t="s">
        <v>1668</v>
      </c>
      <c r="L42" s="82"/>
      <c r="M42" s="82" t="s">
        <v>1669</v>
      </c>
      <c r="N42" s="32"/>
      <c r="O42" s="32"/>
      <c r="P42" s="207"/>
      <c r="Q42" s="81">
        <f t="shared" si="4"/>
        <v>331.34</v>
      </c>
      <c r="R42" s="83">
        <v>6</v>
      </c>
      <c r="S42" s="209"/>
      <c r="T42" s="210">
        <f t="shared" si="5"/>
        <v>0</v>
      </c>
      <c r="U42" s="211" t="s">
        <v>120</v>
      </c>
      <c r="V42" s="212" t="s">
        <v>32</v>
      </c>
    </row>
    <row r="43" spans="1:22" ht="99.75" customHeight="1" outlineLevel="1" x14ac:dyDescent="0.2">
      <c r="A43" s="32" t="str">
        <f t="shared" si="3"/>
        <v>Н-р 2 горшочка Русский (П)РАДУГА</v>
      </c>
      <c r="B43" s="71">
        <v>294.52999999999997</v>
      </c>
      <c r="C43" s="201"/>
      <c r="D43" s="73" t="s">
        <v>1565</v>
      </c>
      <c r="E43" s="221"/>
      <c r="F43" s="222" t="s">
        <v>1630</v>
      </c>
      <c r="G43" s="203" t="s">
        <v>1573</v>
      </c>
      <c r="H43" s="204" t="s">
        <v>1672</v>
      </c>
      <c r="I43" s="205" t="s">
        <v>28</v>
      </c>
      <c r="J43" s="151" t="s">
        <v>1673</v>
      </c>
      <c r="K43" s="223" t="s">
        <v>1668</v>
      </c>
      <c r="L43" s="82"/>
      <c r="M43" s="82" t="s">
        <v>1669</v>
      </c>
      <c r="N43" s="32"/>
      <c r="O43" s="32"/>
      <c r="P43" s="207"/>
      <c r="Q43" s="81">
        <f t="shared" si="4"/>
        <v>294.52999999999997</v>
      </c>
      <c r="R43" s="83">
        <v>6</v>
      </c>
      <c r="S43" s="209"/>
      <c r="T43" s="210">
        <f t="shared" si="5"/>
        <v>0</v>
      </c>
      <c r="U43" s="211" t="s">
        <v>120</v>
      </c>
      <c r="V43" s="212" t="s">
        <v>32</v>
      </c>
    </row>
    <row r="44" spans="1:22" ht="99.75" customHeight="1" outlineLevel="1" x14ac:dyDescent="0.2">
      <c r="A44" s="32" t="str">
        <f t="shared" si="3"/>
        <v>Н-р 2 кастрюли керамических №3 (П)стандарт</v>
      </c>
      <c r="B44" s="71">
        <v>210.04</v>
      </c>
      <c r="C44" s="201"/>
      <c r="D44" s="73" t="s">
        <v>24</v>
      </c>
      <c r="E44" s="221"/>
      <c r="F44" s="222" t="s">
        <v>1630</v>
      </c>
      <c r="G44" s="203" t="s">
        <v>1573</v>
      </c>
      <c r="H44" s="204" t="s">
        <v>1674</v>
      </c>
      <c r="I44" s="205" t="s">
        <v>28</v>
      </c>
      <c r="J44" s="151" t="s">
        <v>1675</v>
      </c>
      <c r="K44" s="224" t="s">
        <v>1676</v>
      </c>
      <c r="L44" s="82"/>
      <c r="M44" s="82" t="s">
        <v>1656</v>
      </c>
      <c r="N44" s="32"/>
      <c r="O44" s="32"/>
      <c r="P44" s="207"/>
      <c r="Q44" s="81">
        <f t="shared" si="4"/>
        <v>210.04</v>
      </c>
      <c r="R44" s="208">
        <v>8</v>
      </c>
      <c r="S44" s="209"/>
      <c r="T44" s="210">
        <f t="shared" si="5"/>
        <v>0</v>
      </c>
      <c r="U44" s="211" t="s">
        <v>76</v>
      </c>
      <c r="V44" s="212" t="s">
        <v>32</v>
      </c>
    </row>
    <row r="45" spans="1:22" ht="99.75" customHeight="1" outlineLevel="1" x14ac:dyDescent="0.2">
      <c r="A45" s="32" t="str">
        <f t="shared" si="3"/>
        <v>Н-р 2 кастрюли керамических №3 (П)красный</v>
      </c>
      <c r="B45" s="71">
        <v>283.55</v>
      </c>
      <c r="C45" s="201"/>
      <c r="D45" s="73" t="s">
        <v>728</v>
      </c>
      <c r="E45" s="221"/>
      <c r="F45" s="222" t="s">
        <v>1630</v>
      </c>
      <c r="G45" s="203" t="s">
        <v>1573</v>
      </c>
      <c r="H45" s="204" t="s">
        <v>1677</v>
      </c>
      <c r="I45" s="205" t="s">
        <v>28</v>
      </c>
      <c r="J45" s="151" t="s">
        <v>1678</v>
      </c>
      <c r="K45" s="224" t="s">
        <v>1676</v>
      </c>
      <c r="L45" s="82"/>
      <c r="M45" s="82" t="s">
        <v>1656</v>
      </c>
      <c r="N45" s="32"/>
      <c r="O45" s="32"/>
      <c r="P45" s="207"/>
      <c r="Q45" s="81">
        <f t="shared" si="4"/>
        <v>283.55</v>
      </c>
      <c r="R45" s="83">
        <v>8</v>
      </c>
      <c r="S45" s="209"/>
      <c r="T45" s="210">
        <f t="shared" si="5"/>
        <v>0</v>
      </c>
      <c r="U45" s="211" t="s">
        <v>1554</v>
      </c>
      <c r="V45" s="212" t="s">
        <v>32</v>
      </c>
    </row>
    <row r="46" spans="1:22" ht="99.75" customHeight="1" outlineLevel="1" x14ac:dyDescent="0.2">
      <c r="A46" s="32" t="str">
        <f t="shared" si="3"/>
        <v>Н-р 2 кастрюли керамических №3 (П)шёлк</v>
      </c>
      <c r="B46" s="71">
        <v>273.05</v>
      </c>
      <c r="C46" s="201"/>
      <c r="D46" s="73" t="s">
        <v>1263</v>
      </c>
      <c r="E46" s="221"/>
      <c r="F46" s="222" t="s">
        <v>1630</v>
      </c>
      <c r="G46" s="203" t="s">
        <v>1573</v>
      </c>
      <c r="H46" s="204" t="s">
        <v>1679</v>
      </c>
      <c r="I46" s="205" t="s">
        <v>28</v>
      </c>
      <c r="J46" s="151" t="s">
        <v>1680</v>
      </c>
      <c r="K46" s="224" t="s">
        <v>1676</v>
      </c>
      <c r="L46" s="82"/>
      <c r="M46" s="82" t="s">
        <v>1656</v>
      </c>
      <c r="N46" s="32"/>
      <c r="O46" s="32"/>
      <c r="P46" s="207"/>
      <c r="Q46" s="81">
        <f t="shared" si="4"/>
        <v>273.05</v>
      </c>
      <c r="R46" s="83">
        <v>8</v>
      </c>
      <c r="S46" s="209"/>
      <c r="T46" s="210">
        <f t="shared" si="5"/>
        <v>0</v>
      </c>
      <c r="U46" s="88" t="s">
        <v>1554</v>
      </c>
      <c r="V46" s="212" t="s">
        <v>32</v>
      </c>
    </row>
    <row r="47" spans="1:22" ht="99.75" customHeight="1" outlineLevel="1" x14ac:dyDescent="0.2">
      <c r="A47" s="32" t="str">
        <f t="shared" si="3"/>
        <v>Н-р 2 кастрюли керамических №3 (П)чугун</v>
      </c>
      <c r="B47" s="71">
        <v>231.04</v>
      </c>
      <c r="C47" s="201"/>
      <c r="D47" s="73" t="s">
        <v>1338</v>
      </c>
      <c r="E47" s="221"/>
      <c r="F47" s="222" t="s">
        <v>1630</v>
      </c>
      <c r="G47" s="203" t="s">
        <v>1573</v>
      </c>
      <c r="H47" s="204" t="s">
        <v>1681</v>
      </c>
      <c r="I47" s="205" t="s">
        <v>28</v>
      </c>
      <c r="J47" s="151" t="s">
        <v>1682</v>
      </c>
      <c r="K47" s="224" t="s">
        <v>1676</v>
      </c>
      <c r="L47" s="82"/>
      <c r="M47" s="82" t="s">
        <v>1656</v>
      </c>
      <c r="N47" s="32"/>
      <c r="O47" s="32"/>
      <c r="P47" s="207"/>
      <c r="Q47" s="81">
        <f t="shared" si="4"/>
        <v>231.04</v>
      </c>
      <c r="R47" s="83">
        <v>8</v>
      </c>
      <c r="S47" s="209"/>
      <c r="T47" s="210">
        <f t="shared" si="5"/>
        <v>0</v>
      </c>
      <c r="U47" s="88" t="s">
        <v>1554</v>
      </c>
      <c r="V47" s="212" t="s">
        <v>32</v>
      </c>
    </row>
    <row r="48" spans="1:22" ht="99.75" customHeight="1" outlineLevel="1" x14ac:dyDescent="0.2">
      <c r="A48" s="32" t="str">
        <f t="shared" si="3"/>
        <v>Н-р 2 кастрюли керамических №3 (П)РАДУГА</v>
      </c>
      <c r="B48" s="71">
        <v>252.05</v>
      </c>
      <c r="C48" s="201"/>
      <c r="D48" s="73" t="s">
        <v>1565</v>
      </c>
      <c r="E48" s="221"/>
      <c r="F48" s="222" t="s">
        <v>1630</v>
      </c>
      <c r="G48" s="203" t="s">
        <v>1573</v>
      </c>
      <c r="H48" s="204" t="s">
        <v>1683</v>
      </c>
      <c r="I48" s="205" t="s">
        <v>28</v>
      </c>
      <c r="J48" s="151" t="s">
        <v>1684</v>
      </c>
      <c r="K48" s="224" t="s">
        <v>1676</v>
      </c>
      <c r="L48" s="82"/>
      <c r="M48" s="82" t="s">
        <v>1656</v>
      </c>
      <c r="N48" s="32"/>
      <c r="O48" s="32"/>
      <c r="P48" s="207"/>
      <c r="Q48" s="81">
        <f t="shared" si="4"/>
        <v>252.05</v>
      </c>
      <c r="R48" s="83">
        <v>8</v>
      </c>
      <c r="S48" s="209"/>
      <c r="T48" s="210">
        <f t="shared" si="5"/>
        <v>0</v>
      </c>
      <c r="U48" s="88" t="s">
        <v>1554</v>
      </c>
      <c r="V48" s="212" t="s">
        <v>32</v>
      </c>
    </row>
    <row r="49" spans="1:22" ht="99.75" customHeight="1" outlineLevel="1" x14ac:dyDescent="0.2">
      <c r="A49" s="32" t="str">
        <f t="shared" si="3"/>
        <v>Н-р 2 сотейника Кватро (П)РАДУГА</v>
      </c>
      <c r="B49" s="71">
        <v>262.45999999999998</v>
      </c>
      <c r="C49" s="201"/>
      <c r="D49" s="73" t="s">
        <v>1565</v>
      </c>
      <c r="E49" s="221"/>
      <c r="F49" s="222" t="s">
        <v>1630</v>
      </c>
      <c r="G49" s="203" t="s">
        <v>1573</v>
      </c>
      <c r="H49" s="204" t="s">
        <v>1685</v>
      </c>
      <c r="I49" s="205" t="s">
        <v>28</v>
      </c>
      <c r="J49" s="151" t="s">
        <v>1686</v>
      </c>
      <c r="K49" s="223" t="s">
        <v>1687</v>
      </c>
      <c r="L49" s="82"/>
      <c r="M49" s="82" t="s">
        <v>1688</v>
      </c>
      <c r="N49" s="32"/>
      <c r="O49" s="32"/>
      <c r="P49" s="207"/>
      <c r="Q49" s="81">
        <f t="shared" si="4"/>
        <v>262.45999999999998</v>
      </c>
      <c r="R49" s="83">
        <v>5</v>
      </c>
      <c r="S49" s="209"/>
      <c r="T49" s="210">
        <f t="shared" si="5"/>
        <v>0</v>
      </c>
      <c r="U49" s="88" t="s">
        <v>1554</v>
      </c>
    </row>
    <row r="50" spans="1:22" ht="99.75" customHeight="1" outlineLevel="1" x14ac:dyDescent="0.2">
      <c r="A50" s="32" t="str">
        <f t="shared" si="3"/>
        <v>Н-р 4 ГДЖ №1 (П)стандарт</v>
      </c>
      <c r="B50" s="71">
        <v>372.03</v>
      </c>
      <c r="C50" s="201"/>
      <c r="D50" s="73" t="s">
        <v>24</v>
      </c>
      <c r="E50" s="221"/>
      <c r="F50" s="222" t="s">
        <v>1630</v>
      </c>
      <c r="G50" s="203" t="s">
        <v>1573</v>
      </c>
      <c r="H50" s="204" t="s">
        <v>1689</v>
      </c>
      <c r="I50" s="205" t="s">
        <v>28</v>
      </c>
      <c r="J50" s="151" t="s">
        <v>1690</v>
      </c>
      <c r="K50" s="223" t="s">
        <v>1691</v>
      </c>
      <c r="L50" s="82"/>
      <c r="M50" s="82" t="s">
        <v>1692</v>
      </c>
      <c r="N50" s="32"/>
      <c r="O50" s="32"/>
      <c r="P50" s="82"/>
      <c r="Q50" s="81">
        <f t="shared" si="4"/>
        <v>372.03</v>
      </c>
      <c r="R50" s="208">
        <v>4</v>
      </c>
      <c r="S50" s="209"/>
      <c r="T50" s="210">
        <f t="shared" si="5"/>
        <v>0</v>
      </c>
      <c r="U50" s="211" t="s">
        <v>76</v>
      </c>
      <c r="V50" s="212" t="s">
        <v>32</v>
      </c>
    </row>
    <row r="51" spans="1:22" ht="99.75" customHeight="1" outlineLevel="1" x14ac:dyDescent="0.2">
      <c r="A51" s="32" t="str">
        <f t="shared" si="3"/>
        <v>Н-р 4 ГДЖ №1 (П)старина</v>
      </c>
      <c r="B51" s="71">
        <v>439.36</v>
      </c>
      <c r="C51" s="201"/>
      <c r="D51" s="73" t="s">
        <v>1124</v>
      </c>
      <c r="E51" s="221"/>
      <c r="F51" s="222" t="s">
        <v>1630</v>
      </c>
      <c r="G51" s="203" t="s">
        <v>1573</v>
      </c>
      <c r="H51" s="204" t="s">
        <v>1693</v>
      </c>
      <c r="I51" s="205" t="s">
        <v>28</v>
      </c>
      <c r="J51" s="151" t="s">
        <v>1694</v>
      </c>
      <c r="K51" s="223" t="s">
        <v>1691</v>
      </c>
      <c r="L51" s="82"/>
      <c r="M51" s="82" t="s">
        <v>1692</v>
      </c>
      <c r="N51" s="32"/>
      <c r="O51" s="32"/>
      <c r="P51" s="207"/>
      <c r="Q51" s="81">
        <f t="shared" si="4"/>
        <v>439.36</v>
      </c>
      <c r="R51" s="83">
        <v>4</v>
      </c>
      <c r="S51" s="209"/>
      <c r="T51" s="210">
        <f t="shared" si="5"/>
        <v>0</v>
      </c>
      <c r="U51" s="88" t="s">
        <v>1554</v>
      </c>
      <c r="V51" s="212" t="s">
        <v>32</v>
      </c>
    </row>
    <row r="52" spans="1:22" ht="99.75" customHeight="1" outlineLevel="1" x14ac:dyDescent="0.2">
      <c r="A52" s="32" t="str">
        <f t="shared" si="3"/>
        <v>Н-р 4 ГДЖ №1 (П)шёлк</v>
      </c>
      <c r="B52" s="71">
        <v>473.02</v>
      </c>
      <c r="C52" s="201"/>
      <c r="D52" s="73" t="s">
        <v>1263</v>
      </c>
      <c r="E52" s="221"/>
      <c r="F52" s="222" t="s">
        <v>1630</v>
      </c>
      <c r="G52" s="203" t="s">
        <v>1573</v>
      </c>
      <c r="H52" s="204" t="s">
        <v>1695</v>
      </c>
      <c r="I52" s="205" t="s">
        <v>28</v>
      </c>
      <c r="J52" s="151" t="s">
        <v>1696</v>
      </c>
      <c r="K52" s="223" t="s">
        <v>1691</v>
      </c>
      <c r="L52" s="82"/>
      <c r="M52" s="82" t="s">
        <v>1692</v>
      </c>
      <c r="N52" s="32"/>
      <c r="O52" s="32"/>
      <c r="P52" s="207"/>
      <c r="Q52" s="81">
        <f t="shared" si="4"/>
        <v>473.02</v>
      </c>
      <c r="R52" s="83">
        <v>4</v>
      </c>
      <c r="S52" s="209"/>
      <c r="T52" s="210">
        <f t="shared" si="5"/>
        <v>0</v>
      </c>
      <c r="U52" s="88" t="s">
        <v>1554</v>
      </c>
      <c r="V52" s="212" t="s">
        <v>32</v>
      </c>
    </row>
    <row r="53" spans="1:22" ht="99.75" customHeight="1" outlineLevel="1" x14ac:dyDescent="0.2">
      <c r="A53" s="32" t="str">
        <f t="shared" si="3"/>
        <v>Н-р 4 ГДЖ №1 (П)чугун</v>
      </c>
      <c r="B53" s="71">
        <v>405.7</v>
      </c>
      <c r="C53" s="201"/>
      <c r="D53" s="73" t="s">
        <v>1338</v>
      </c>
      <c r="E53" s="221"/>
      <c r="F53" s="222" t="s">
        <v>1630</v>
      </c>
      <c r="G53" s="203" t="s">
        <v>1573</v>
      </c>
      <c r="H53" s="204" t="s">
        <v>1697</v>
      </c>
      <c r="I53" s="205" t="s">
        <v>28</v>
      </c>
      <c r="J53" s="151" t="s">
        <v>1698</v>
      </c>
      <c r="K53" s="223" t="s">
        <v>1691</v>
      </c>
      <c r="L53" s="82"/>
      <c r="M53" s="82" t="s">
        <v>1692</v>
      </c>
      <c r="N53" s="32"/>
      <c r="O53" s="32"/>
      <c r="P53" s="207"/>
      <c r="Q53" s="81">
        <f t="shared" si="4"/>
        <v>405.7</v>
      </c>
      <c r="R53" s="83">
        <v>4</v>
      </c>
      <c r="S53" s="209"/>
      <c r="T53" s="210">
        <f t="shared" si="5"/>
        <v>0</v>
      </c>
      <c r="U53" s="88" t="s">
        <v>1554</v>
      </c>
      <c r="V53" s="212" t="s">
        <v>32</v>
      </c>
    </row>
    <row r="54" spans="1:22" ht="99.75" customHeight="1" outlineLevel="1" x14ac:dyDescent="0.2">
      <c r="A54" s="32" t="str">
        <f t="shared" si="3"/>
        <v>Н-р 4 ГДЖ №5 с ручками (П)стандарт</v>
      </c>
      <c r="B54" s="71">
        <v>307.60000000000002</v>
      </c>
      <c r="C54" s="201"/>
      <c r="D54" s="73" t="s">
        <v>24</v>
      </c>
      <c r="E54" s="221"/>
      <c r="F54" s="222" t="s">
        <v>1630</v>
      </c>
      <c r="G54" s="203" t="s">
        <v>1573</v>
      </c>
      <c r="H54" s="204" t="s">
        <v>1699</v>
      </c>
      <c r="I54" s="205" t="s">
        <v>28</v>
      </c>
      <c r="J54" s="151" t="s">
        <v>1700</v>
      </c>
      <c r="K54" s="223" t="s">
        <v>1701</v>
      </c>
      <c r="L54" s="82"/>
      <c r="M54" s="82" t="s">
        <v>1580</v>
      </c>
      <c r="N54" s="32"/>
      <c r="O54" s="32"/>
      <c r="P54" s="207"/>
      <c r="Q54" s="81">
        <f t="shared" si="4"/>
        <v>307.60000000000002</v>
      </c>
      <c r="R54" s="208">
        <v>4</v>
      </c>
      <c r="S54" s="209"/>
      <c r="T54" s="210">
        <f t="shared" si="5"/>
        <v>0</v>
      </c>
      <c r="U54" s="211" t="s">
        <v>76</v>
      </c>
      <c r="V54" s="212" t="s">
        <v>32</v>
      </c>
    </row>
    <row r="55" spans="1:22" ht="99.75" customHeight="1" outlineLevel="1" x14ac:dyDescent="0.2">
      <c r="A55" s="32" t="str">
        <f t="shared" si="3"/>
        <v>Н-р 4 ГДЖ №5 с ручками (П)старина</v>
      </c>
      <c r="B55" s="71">
        <v>362.05</v>
      </c>
      <c r="C55" s="201"/>
      <c r="D55" s="73" t="s">
        <v>1124</v>
      </c>
      <c r="E55" s="221"/>
      <c r="F55" s="222" t="s">
        <v>1630</v>
      </c>
      <c r="G55" s="203" t="s">
        <v>1573</v>
      </c>
      <c r="H55" s="204" t="s">
        <v>1702</v>
      </c>
      <c r="I55" s="205" t="s">
        <v>28</v>
      </c>
      <c r="J55" s="151" t="s">
        <v>1703</v>
      </c>
      <c r="K55" s="223" t="s">
        <v>1701</v>
      </c>
      <c r="L55" s="82"/>
      <c r="M55" s="82" t="s">
        <v>1580</v>
      </c>
      <c r="N55" s="32"/>
      <c r="O55" s="32"/>
      <c r="P55" s="207"/>
      <c r="Q55" s="81">
        <f t="shared" si="4"/>
        <v>362.05</v>
      </c>
      <c r="R55" s="83">
        <v>4</v>
      </c>
      <c r="S55" s="209"/>
      <c r="T55" s="210">
        <f t="shared" si="5"/>
        <v>0</v>
      </c>
      <c r="U55" s="88" t="s">
        <v>1554</v>
      </c>
      <c r="V55" s="212" t="s">
        <v>32</v>
      </c>
    </row>
    <row r="56" spans="1:22" ht="99.75" customHeight="1" outlineLevel="1" x14ac:dyDescent="0.2">
      <c r="A56" s="32" t="str">
        <f t="shared" si="3"/>
        <v>Н-р 4 ГДЖ №5 с ручками (П)шёлк</v>
      </c>
      <c r="B56" s="71">
        <v>389.26</v>
      </c>
      <c r="C56" s="201"/>
      <c r="D56" s="73" t="s">
        <v>1263</v>
      </c>
      <c r="E56" s="221"/>
      <c r="F56" s="222" t="s">
        <v>1630</v>
      </c>
      <c r="G56" s="203" t="s">
        <v>1573</v>
      </c>
      <c r="H56" s="204" t="s">
        <v>1704</v>
      </c>
      <c r="I56" s="205" t="s">
        <v>28</v>
      </c>
      <c r="J56" s="151" t="s">
        <v>1705</v>
      </c>
      <c r="K56" s="223" t="s">
        <v>1701</v>
      </c>
      <c r="L56" s="82"/>
      <c r="M56" s="82" t="s">
        <v>1580</v>
      </c>
      <c r="N56" s="32"/>
      <c r="O56" s="32"/>
      <c r="P56" s="207"/>
      <c r="Q56" s="81">
        <f t="shared" si="4"/>
        <v>389.26</v>
      </c>
      <c r="R56" s="83">
        <v>4</v>
      </c>
      <c r="S56" s="209"/>
      <c r="T56" s="210">
        <f t="shared" si="5"/>
        <v>0</v>
      </c>
      <c r="U56" s="88" t="s">
        <v>1554</v>
      </c>
      <c r="V56" s="212" t="s">
        <v>32</v>
      </c>
    </row>
    <row r="57" spans="1:22" ht="99.75" customHeight="1" outlineLevel="1" x14ac:dyDescent="0.2">
      <c r="A57" s="32" t="str">
        <f t="shared" si="3"/>
        <v>Н-р 4 ГДЖ №5 с ручками (П)чугун</v>
      </c>
      <c r="B57" s="71">
        <v>334.83</v>
      </c>
      <c r="C57" s="201"/>
      <c r="D57" s="73" t="s">
        <v>1338</v>
      </c>
      <c r="E57" s="221"/>
      <c r="F57" s="222" t="s">
        <v>1630</v>
      </c>
      <c r="G57" s="203" t="s">
        <v>1573</v>
      </c>
      <c r="H57" s="204" t="s">
        <v>1706</v>
      </c>
      <c r="I57" s="205" t="s">
        <v>28</v>
      </c>
      <c r="J57" s="151" t="s">
        <v>1707</v>
      </c>
      <c r="K57" s="223" t="s">
        <v>1701</v>
      </c>
      <c r="L57" s="82"/>
      <c r="M57" s="82" t="s">
        <v>1580</v>
      </c>
      <c r="N57" s="32"/>
      <c r="O57" s="32"/>
      <c r="P57" s="207"/>
      <c r="Q57" s="81">
        <f t="shared" si="4"/>
        <v>334.83</v>
      </c>
      <c r="R57" s="83">
        <v>4</v>
      </c>
      <c r="S57" s="209"/>
      <c r="T57" s="210">
        <f t="shared" si="5"/>
        <v>0</v>
      </c>
      <c r="U57" s="88" t="s">
        <v>1554</v>
      </c>
      <c r="V57" s="212" t="s">
        <v>32</v>
      </c>
    </row>
    <row r="58" spans="1:22" ht="99.75" customHeight="1" outlineLevel="1" x14ac:dyDescent="0.2">
      <c r="A58" s="32" t="str">
        <f t="shared" si="3"/>
        <v>Н-р 4 ГДЖ №6 (П)стандарт</v>
      </c>
      <c r="B58" s="71">
        <v>360.89</v>
      </c>
      <c r="C58" s="201"/>
      <c r="D58" s="73" t="s">
        <v>24</v>
      </c>
      <c r="E58" s="221"/>
      <c r="F58" s="222" t="s">
        <v>1630</v>
      </c>
      <c r="G58" s="203" t="s">
        <v>1573</v>
      </c>
      <c r="H58" s="204" t="s">
        <v>1708</v>
      </c>
      <c r="I58" s="205" t="s">
        <v>28</v>
      </c>
      <c r="J58" s="151" t="s">
        <v>1709</v>
      </c>
      <c r="K58" s="223" t="s">
        <v>1710</v>
      </c>
      <c r="L58" s="82"/>
      <c r="M58" s="82" t="s">
        <v>1592</v>
      </c>
      <c r="N58" s="32"/>
      <c r="O58" s="32"/>
      <c r="P58" s="82"/>
      <c r="Q58" s="81">
        <f t="shared" si="4"/>
        <v>360.89</v>
      </c>
      <c r="R58" s="208">
        <v>4</v>
      </c>
      <c r="S58" s="209"/>
      <c r="T58" s="210">
        <f t="shared" si="5"/>
        <v>0</v>
      </c>
      <c r="U58" s="211" t="s">
        <v>120</v>
      </c>
      <c r="V58" s="212" t="s">
        <v>32</v>
      </c>
    </row>
    <row r="59" spans="1:22" ht="99.75" customHeight="1" outlineLevel="1" x14ac:dyDescent="0.2">
      <c r="A59" s="32" t="str">
        <f t="shared" si="3"/>
        <v>Н-р 4 ГДЖ №6 (П)старина</v>
      </c>
      <c r="B59" s="71">
        <v>425.99</v>
      </c>
      <c r="C59" s="201"/>
      <c r="D59" s="73" t="s">
        <v>1124</v>
      </c>
      <c r="E59" s="221"/>
      <c r="F59" s="222" t="s">
        <v>1630</v>
      </c>
      <c r="G59" s="203" t="s">
        <v>1573</v>
      </c>
      <c r="H59" s="204" t="s">
        <v>1711</v>
      </c>
      <c r="I59" s="205" t="s">
        <v>28</v>
      </c>
      <c r="J59" s="151" t="s">
        <v>1712</v>
      </c>
      <c r="K59" s="223" t="s">
        <v>1710</v>
      </c>
      <c r="L59" s="82"/>
      <c r="M59" s="82" t="s">
        <v>1592</v>
      </c>
      <c r="N59" s="32"/>
      <c r="O59" s="32"/>
      <c r="P59" s="207"/>
      <c r="Q59" s="81">
        <f t="shared" si="4"/>
        <v>425.99</v>
      </c>
      <c r="R59" s="83">
        <v>4</v>
      </c>
      <c r="S59" s="209"/>
      <c r="T59" s="210">
        <f t="shared" si="5"/>
        <v>0</v>
      </c>
      <c r="U59" s="88" t="s">
        <v>120</v>
      </c>
      <c r="V59" s="212" t="s">
        <v>32</v>
      </c>
    </row>
    <row r="60" spans="1:22" ht="99.75" customHeight="1" outlineLevel="1" x14ac:dyDescent="0.2">
      <c r="A60" s="32" t="str">
        <f t="shared" si="3"/>
        <v>Н-р 4 ГДЖ №6 (П)шёлк</v>
      </c>
      <c r="B60" s="71">
        <v>458.54</v>
      </c>
      <c r="C60" s="201"/>
      <c r="D60" s="73" t="s">
        <v>1263</v>
      </c>
      <c r="E60" s="221"/>
      <c r="F60" s="222" t="s">
        <v>1630</v>
      </c>
      <c r="G60" s="203" t="s">
        <v>1573</v>
      </c>
      <c r="H60" s="204" t="s">
        <v>1713</v>
      </c>
      <c r="I60" s="205" t="s">
        <v>28</v>
      </c>
      <c r="J60" s="151" t="s">
        <v>1714</v>
      </c>
      <c r="K60" s="223" t="s">
        <v>1710</v>
      </c>
      <c r="L60" s="82"/>
      <c r="M60" s="82" t="s">
        <v>1592</v>
      </c>
      <c r="N60" s="32"/>
      <c r="O60" s="32"/>
      <c r="P60" s="207"/>
      <c r="Q60" s="81">
        <f t="shared" si="4"/>
        <v>458.54</v>
      </c>
      <c r="R60" s="83">
        <v>4</v>
      </c>
      <c r="S60" s="209"/>
      <c r="T60" s="210">
        <f t="shared" si="5"/>
        <v>0</v>
      </c>
      <c r="U60" s="88" t="s">
        <v>120</v>
      </c>
      <c r="V60" s="212" t="s">
        <v>32</v>
      </c>
    </row>
    <row r="61" spans="1:22" ht="99.75" customHeight="1" outlineLevel="1" x14ac:dyDescent="0.2">
      <c r="A61" s="32" t="str">
        <f t="shared" si="3"/>
        <v>Н-р 4 ГДЖ №6 (П)красный</v>
      </c>
      <c r="B61" s="71">
        <v>487.2</v>
      </c>
      <c r="C61" s="201"/>
      <c r="D61" s="73" t="s">
        <v>728</v>
      </c>
      <c r="E61" s="221"/>
      <c r="F61" s="222" t="s">
        <v>1630</v>
      </c>
      <c r="G61" s="203" t="s">
        <v>1573</v>
      </c>
      <c r="H61" s="204" t="s">
        <v>1715</v>
      </c>
      <c r="I61" s="205" t="s">
        <v>28</v>
      </c>
      <c r="J61" s="151" t="s">
        <v>1716</v>
      </c>
      <c r="K61" s="223" t="s">
        <v>1710</v>
      </c>
      <c r="L61" s="82"/>
      <c r="M61" s="82" t="s">
        <v>1592</v>
      </c>
      <c r="N61" s="32"/>
      <c r="O61" s="32"/>
      <c r="P61" s="207"/>
      <c r="Q61" s="81">
        <f t="shared" si="4"/>
        <v>487.2</v>
      </c>
      <c r="R61" s="83">
        <v>4</v>
      </c>
      <c r="S61" s="209"/>
      <c r="T61" s="210">
        <f t="shared" si="5"/>
        <v>0</v>
      </c>
      <c r="U61" s="211" t="s">
        <v>120</v>
      </c>
      <c r="V61" s="212" t="s">
        <v>32</v>
      </c>
    </row>
    <row r="62" spans="1:22" ht="99.75" customHeight="1" outlineLevel="1" x14ac:dyDescent="0.2">
      <c r="A62" s="32" t="str">
        <f t="shared" si="3"/>
        <v>Н-р 4 ГДЖ №6 (П)чугун</v>
      </c>
      <c r="B62" s="71">
        <v>393.44</v>
      </c>
      <c r="C62" s="201"/>
      <c r="D62" s="73" t="s">
        <v>1338</v>
      </c>
      <c r="E62" s="221"/>
      <c r="F62" s="222" t="s">
        <v>1630</v>
      </c>
      <c r="G62" s="203" t="s">
        <v>1573</v>
      </c>
      <c r="H62" s="204" t="s">
        <v>1717</v>
      </c>
      <c r="I62" s="205" t="s">
        <v>28</v>
      </c>
      <c r="J62" s="151" t="s">
        <v>1718</v>
      </c>
      <c r="K62" s="223" t="s">
        <v>1710</v>
      </c>
      <c r="L62" s="82"/>
      <c r="M62" s="82" t="s">
        <v>1592</v>
      </c>
      <c r="N62" s="32"/>
      <c r="O62" s="32"/>
      <c r="P62" s="207"/>
      <c r="Q62" s="81">
        <f t="shared" si="4"/>
        <v>393.44</v>
      </c>
      <c r="R62" s="83">
        <v>4</v>
      </c>
      <c r="S62" s="209"/>
      <c r="T62" s="210">
        <f t="shared" si="5"/>
        <v>0</v>
      </c>
      <c r="U62" s="88" t="s">
        <v>120</v>
      </c>
      <c r="V62" s="212" t="s">
        <v>32</v>
      </c>
    </row>
    <row r="63" spans="1:22" ht="99.75" customHeight="1" outlineLevel="1" x14ac:dyDescent="0.2">
      <c r="A63" s="32" t="str">
        <f t="shared" si="3"/>
        <v>Н-р 4 ГДЖ №6 (П)РАДУГА</v>
      </c>
      <c r="B63" s="71">
        <v>425.99</v>
      </c>
      <c r="C63" s="201"/>
      <c r="D63" s="73" t="s">
        <v>1565</v>
      </c>
      <c r="E63" s="221"/>
      <c r="F63" s="222" t="s">
        <v>1630</v>
      </c>
      <c r="G63" s="203" t="s">
        <v>1573</v>
      </c>
      <c r="H63" s="204" t="s">
        <v>1719</v>
      </c>
      <c r="I63" s="205" t="s">
        <v>28</v>
      </c>
      <c r="J63" s="151" t="s">
        <v>1720</v>
      </c>
      <c r="K63" s="223" t="s">
        <v>1710</v>
      </c>
      <c r="L63" s="82"/>
      <c r="M63" s="82" t="s">
        <v>1592</v>
      </c>
      <c r="N63" s="32"/>
      <c r="O63" s="32"/>
      <c r="P63" s="207"/>
      <c r="Q63" s="81">
        <f t="shared" si="4"/>
        <v>425.99</v>
      </c>
      <c r="R63" s="83">
        <v>4</v>
      </c>
      <c r="S63" s="209"/>
      <c r="T63" s="210">
        <f t="shared" si="5"/>
        <v>0</v>
      </c>
      <c r="U63" s="211" t="s">
        <v>120</v>
      </c>
      <c r="V63" s="212" t="s">
        <v>32</v>
      </c>
    </row>
    <row r="64" spans="1:22" ht="99.75" customHeight="1" outlineLevel="1" x14ac:dyDescent="0.2">
      <c r="A64" s="32" t="str">
        <f t="shared" si="3"/>
        <v>Н-р 4 ГДЖ Лакомка (П)стандарт</v>
      </c>
      <c r="B64" s="71">
        <v>372.03</v>
      </c>
      <c r="C64" s="201"/>
      <c r="D64" s="73" t="s">
        <v>24</v>
      </c>
      <c r="E64" s="221"/>
      <c r="F64" s="222" t="s">
        <v>1630</v>
      </c>
      <c r="G64" s="203" t="s">
        <v>1573</v>
      </c>
      <c r="H64" s="204" t="s">
        <v>1721</v>
      </c>
      <c r="I64" s="205" t="s">
        <v>28</v>
      </c>
      <c r="J64" s="151" t="s">
        <v>1722</v>
      </c>
      <c r="K64" s="223" t="s">
        <v>1723</v>
      </c>
      <c r="L64" s="82"/>
      <c r="M64" s="82" t="s">
        <v>1584</v>
      </c>
      <c r="N64" s="32"/>
      <c r="O64" s="32"/>
      <c r="P64" s="82"/>
      <c r="Q64" s="81">
        <f t="shared" si="4"/>
        <v>372.03</v>
      </c>
      <c r="R64" s="208">
        <v>5</v>
      </c>
      <c r="S64" s="209"/>
      <c r="T64" s="210">
        <f t="shared" si="5"/>
        <v>0</v>
      </c>
      <c r="U64" s="211" t="s">
        <v>120</v>
      </c>
      <c r="V64" s="212" t="s">
        <v>32</v>
      </c>
    </row>
    <row r="65" spans="1:22" ht="99.75" customHeight="1" outlineLevel="1" x14ac:dyDescent="0.2">
      <c r="A65" s="32" t="str">
        <f t="shared" si="3"/>
        <v>Н-р 4 ГДЖ Лакомка (П)красный</v>
      </c>
      <c r="B65" s="71">
        <v>502.24</v>
      </c>
      <c r="C65" s="201"/>
      <c r="D65" s="73" t="s">
        <v>728</v>
      </c>
      <c r="E65" s="221"/>
      <c r="F65" s="222" t="s">
        <v>1630</v>
      </c>
      <c r="G65" s="203" t="s">
        <v>1573</v>
      </c>
      <c r="H65" s="204" t="s">
        <v>1724</v>
      </c>
      <c r="I65" s="205" t="s">
        <v>28</v>
      </c>
      <c r="J65" s="151" t="s">
        <v>1725</v>
      </c>
      <c r="K65" s="223" t="s">
        <v>1723</v>
      </c>
      <c r="L65" s="109"/>
      <c r="M65" s="82" t="s">
        <v>1584</v>
      </c>
      <c r="N65" s="32"/>
      <c r="O65" s="32"/>
      <c r="P65" s="207"/>
      <c r="Q65" s="81">
        <f t="shared" si="4"/>
        <v>502.24</v>
      </c>
      <c r="R65" s="83">
        <v>5</v>
      </c>
      <c r="S65" s="209"/>
      <c r="T65" s="210">
        <f t="shared" si="5"/>
        <v>0</v>
      </c>
      <c r="U65" s="211" t="s">
        <v>120</v>
      </c>
      <c r="V65" s="212" t="s">
        <v>32</v>
      </c>
    </row>
    <row r="66" spans="1:22" ht="99.75" customHeight="1" outlineLevel="1" x14ac:dyDescent="0.2">
      <c r="A66" s="32" t="str">
        <f t="shared" si="3"/>
        <v>Н-р 4 ГДЖ Лакомка (П)старина</v>
      </c>
      <c r="B66" s="71">
        <v>439.36</v>
      </c>
      <c r="C66" s="201"/>
      <c r="D66" s="73" t="s">
        <v>1124</v>
      </c>
      <c r="E66" s="221"/>
      <c r="F66" s="222" t="s">
        <v>1630</v>
      </c>
      <c r="G66" s="203" t="s">
        <v>1573</v>
      </c>
      <c r="H66" s="204" t="s">
        <v>1726</v>
      </c>
      <c r="I66" s="205" t="s">
        <v>28</v>
      </c>
      <c r="J66" s="151" t="s">
        <v>1727</v>
      </c>
      <c r="K66" s="223" t="s">
        <v>1723</v>
      </c>
      <c r="L66" s="82"/>
      <c r="M66" s="82" t="s">
        <v>1584</v>
      </c>
      <c r="N66" s="32"/>
      <c r="O66" s="32"/>
      <c r="P66" s="207"/>
      <c r="Q66" s="81">
        <f t="shared" si="4"/>
        <v>439.36</v>
      </c>
      <c r="R66" s="83">
        <v>5</v>
      </c>
      <c r="S66" s="209"/>
      <c r="T66" s="210">
        <f t="shared" si="5"/>
        <v>0</v>
      </c>
      <c r="U66" s="88" t="s">
        <v>120</v>
      </c>
      <c r="V66" s="212" t="s">
        <v>32</v>
      </c>
    </row>
    <row r="67" spans="1:22" ht="99.75" customHeight="1" outlineLevel="1" x14ac:dyDescent="0.2">
      <c r="A67" s="32" t="str">
        <f t="shared" si="3"/>
        <v>Н-р 4 ГДЖ Лакомка (П)шёлк</v>
      </c>
      <c r="B67" s="71">
        <v>473.02</v>
      </c>
      <c r="C67" s="201"/>
      <c r="D67" s="73" t="s">
        <v>1263</v>
      </c>
      <c r="E67" s="221"/>
      <c r="F67" s="222" t="s">
        <v>1630</v>
      </c>
      <c r="G67" s="203" t="s">
        <v>1573</v>
      </c>
      <c r="H67" s="204" t="s">
        <v>1728</v>
      </c>
      <c r="I67" s="205" t="s">
        <v>28</v>
      </c>
      <c r="J67" s="151" t="s">
        <v>1729</v>
      </c>
      <c r="K67" s="223" t="s">
        <v>1723</v>
      </c>
      <c r="L67" s="82"/>
      <c r="M67" s="82" t="s">
        <v>1584</v>
      </c>
      <c r="N67" s="32"/>
      <c r="O67" s="32"/>
      <c r="P67" s="207"/>
      <c r="Q67" s="81">
        <f t="shared" si="4"/>
        <v>473.02</v>
      </c>
      <c r="R67" s="83">
        <v>5</v>
      </c>
      <c r="S67" s="209"/>
      <c r="T67" s="210">
        <f t="shared" si="5"/>
        <v>0</v>
      </c>
      <c r="U67" s="88" t="s">
        <v>1659</v>
      </c>
      <c r="V67" s="212" t="s">
        <v>32</v>
      </c>
    </row>
    <row r="68" spans="1:22" ht="99.75" customHeight="1" outlineLevel="1" x14ac:dyDescent="0.2">
      <c r="A68" s="32" t="str">
        <f t="shared" si="3"/>
        <v>Н-р 4 ГДЖ Лакомка (П)чугун</v>
      </c>
      <c r="B68" s="71">
        <v>405.7</v>
      </c>
      <c r="C68" s="201"/>
      <c r="D68" s="73" t="s">
        <v>1338</v>
      </c>
      <c r="E68" s="221"/>
      <c r="F68" s="222" t="s">
        <v>1630</v>
      </c>
      <c r="G68" s="203" t="s">
        <v>1573</v>
      </c>
      <c r="H68" s="204" t="s">
        <v>1730</v>
      </c>
      <c r="I68" s="205" t="s">
        <v>28</v>
      </c>
      <c r="J68" s="151" t="s">
        <v>1731</v>
      </c>
      <c r="K68" s="223" t="s">
        <v>1723</v>
      </c>
      <c r="L68" s="82"/>
      <c r="M68" s="82" t="s">
        <v>1584</v>
      </c>
      <c r="N68" s="32"/>
      <c r="O68" s="32"/>
      <c r="P68" s="207"/>
      <c r="Q68" s="81">
        <f t="shared" si="4"/>
        <v>405.7</v>
      </c>
      <c r="R68" s="83">
        <v>5</v>
      </c>
      <c r="S68" s="209"/>
      <c r="T68" s="210">
        <f t="shared" si="5"/>
        <v>0</v>
      </c>
      <c r="U68" s="88" t="s">
        <v>120</v>
      </c>
      <c r="V68" s="212" t="s">
        <v>32</v>
      </c>
    </row>
    <row r="69" spans="1:22" ht="99.75" customHeight="1" outlineLevel="1" x14ac:dyDescent="0.2">
      <c r="A69" s="32" t="str">
        <f t="shared" si="3"/>
        <v>Н-р 4 ГДЖ Лакомка (П)РАДУГА</v>
      </c>
      <c r="B69" s="71">
        <v>439.36</v>
      </c>
      <c r="C69" s="201"/>
      <c r="D69" s="73" t="s">
        <v>1565</v>
      </c>
      <c r="E69" s="221"/>
      <c r="F69" s="222" t="s">
        <v>1630</v>
      </c>
      <c r="G69" s="203" t="s">
        <v>1573</v>
      </c>
      <c r="H69" s="204" t="s">
        <v>1732</v>
      </c>
      <c r="I69" s="205" t="s">
        <v>28</v>
      </c>
      <c r="J69" s="151" t="s">
        <v>1733</v>
      </c>
      <c r="K69" s="223" t="s">
        <v>1723</v>
      </c>
      <c r="L69" s="82"/>
      <c r="M69" s="82" t="s">
        <v>1584</v>
      </c>
      <c r="N69" s="32"/>
      <c r="O69" s="32"/>
      <c r="P69" s="207"/>
      <c r="Q69" s="81">
        <f t="shared" si="4"/>
        <v>439.36</v>
      </c>
      <c r="R69" s="83">
        <v>5</v>
      </c>
      <c r="S69" s="209"/>
      <c r="T69" s="210">
        <f t="shared" si="5"/>
        <v>0</v>
      </c>
      <c r="U69" s="211" t="s">
        <v>120</v>
      </c>
      <c r="V69" s="212" t="s">
        <v>32</v>
      </c>
    </row>
    <row r="70" spans="1:22" ht="99.75" customHeight="1" outlineLevel="1" x14ac:dyDescent="0.2">
      <c r="A70" s="32" t="str">
        <f t="shared" si="3"/>
        <v>Н-р 4 ГДЖ Лакомка №2 (П)стандарт</v>
      </c>
      <c r="B70" s="71">
        <v>349.57</v>
      </c>
      <c r="C70" s="201"/>
      <c r="D70" s="73" t="s">
        <v>24</v>
      </c>
      <c r="E70" s="221"/>
      <c r="F70" s="222" t="s">
        <v>1630</v>
      </c>
      <c r="G70" s="203" t="s">
        <v>1573</v>
      </c>
      <c r="H70" s="204" t="s">
        <v>1734</v>
      </c>
      <c r="I70" s="205" t="s">
        <v>28</v>
      </c>
      <c r="J70" s="151" t="s">
        <v>1735</v>
      </c>
      <c r="K70" s="223" t="s">
        <v>1736</v>
      </c>
      <c r="L70" s="82"/>
      <c r="M70" s="82" t="s">
        <v>1737</v>
      </c>
      <c r="N70" s="32"/>
      <c r="O70" s="32"/>
      <c r="P70" s="82"/>
      <c r="Q70" s="81">
        <f t="shared" si="4"/>
        <v>349.57</v>
      </c>
      <c r="R70" s="208">
        <v>4</v>
      </c>
      <c r="S70" s="209"/>
      <c r="T70" s="210">
        <f t="shared" si="5"/>
        <v>0</v>
      </c>
      <c r="U70" s="211" t="s">
        <v>76</v>
      </c>
      <c r="V70" s="212" t="s">
        <v>32</v>
      </c>
    </row>
    <row r="71" spans="1:22" ht="99.75" customHeight="1" outlineLevel="1" x14ac:dyDescent="0.2">
      <c r="A71" s="32" t="str">
        <f t="shared" si="3"/>
        <v>Н-р 4 ГДЖ Лакомка №2 (П)красный</v>
      </c>
      <c r="B71" s="71">
        <v>471.91</v>
      </c>
      <c r="C71" s="201"/>
      <c r="D71" s="73" t="s">
        <v>728</v>
      </c>
      <c r="E71" s="221"/>
      <c r="F71" s="222" t="s">
        <v>1630</v>
      </c>
      <c r="G71" s="203" t="s">
        <v>1573</v>
      </c>
      <c r="H71" s="204" t="s">
        <v>1738</v>
      </c>
      <c r="I71" s="205" t="s">
        <v>28</v>
      </c>
      <c r="J71" s="151" t="s">
        <v>1739</v>
      </c>
      <c r="K71" s="223" t="s">
        <v>1736</v>
      </c>
      <c r="L71" s="109"/>
      <c r="M71" s="82" t="s">
        <v>1737</v>
      </c>
      <c r="N71" s="32"/>
      <c r="O71" s="32"/>
      <c r="P71" s="207"/>
      <c r="Q71" s="81">
        <f t="shared" si="4"/>
        <v>471.91</v>
      </c>
      <c r="R71" s="83">
        <v>4</v>
      </c>
      <c r="S71" s="209"/>
      <c r="T71" s="210">
        <f t="shared" si="5"/>
        <v>0</v>
      </c>
      <c r="U71" s="211" t="s">
        <v>1554</v>
      </c>
      <c r="V71" s="212" t="s">
        <v>32</v>
      </c>
    </row>
    <row r="72" spans="1:22" ht="99.75" customHeight="1" outlineLevel="1" x14ac:dyDescent="0.2">
      <c r="A72" s="32" t="str">
        <f t="shared" si="3"/>
        <v>Н-р 4 ГДЖ Лакомка №2 (П)РАДУГА</v>
      </c>
      <c r="B72" s="71">
        <v>412.4</v>
      </c>
      <c r="C72" s="201"/>
      <c r="D72" s="73" t="s">
        <v>1565</v>
      </c>
      <c r="E72" s="221"/>
      <c r="F72" s="222" t="s">
        <v>1630</v>
      </c>
      <c r="G72" s="203" t="s">
        <v>1573</v>
      </c>
      <c r="H72" s="204" t="s">
        <v>1740</v>
      </c>
      <c r="I72" s="205" t="s">
        <v>28</v>
      </c>
      <c r="J72" s="151" t="s">
        <v>1741</v>
      </c>
      <c r="K72" s="223" t="s">
        <v>1736</v>
      </c>
      <c r="L72" s="82"/>
      <c r="M72" s="82" t="s">
        <v>1737</v>
      </c>
      <c r="N72" s="32"/>
      <c r="O72" s="32"/>
      <c r="P72" s="207"/>
      <c r="Q72" s="81">
        <f t="shared" si="4"/>
        <v>412.4</v>
      </c>
      <c r="R72" s="83">
        <v>4</v>
      </c>
      <c r="S72" s="209"/>
      <c r="T72" s="210">
        <f t="shared" si="5"/>
        <v>0</v>
      </c>
      <c r="U72" s="88" t="s">
        <v>1554</v>
      </c>
      <c r="V72" s="212" t="s">
        <v>32</v>
      </c>
    </row>
    <row r="73" spans="1:22" ht="99.75" customHeight="1" outlineLevel="1" x14ac:dyDescent="0.2">
      <c r="A73" s="32" t="str">
        <f t="shared" si="3"/>
        <v>Н-р 4 горшочка Мечта хозяйки (П)стандарт</v>
      </c>
      <c r="B73" s="71">
        <v>316.38</v>
      </c>
      <c r="C73" s="201"/>
      <c r="D73" s="73" t="s">
        <v>24</v>
      </c>
      <c r="E73" s="221"/>
      <c r="F73" s="222" t="s">
        <v>1630</v>
      </c>
      <c r="G73" s="203" t="s">
        <v>1573</v>
      </c>
      <c r="H73" s="204" t="s">
        <v>1742</v>
      </c>
      <c r="I73" s="205" t="s">
        <v>28</v>
      </c>
      <c r="J73" s="151" t="s">
        <v>1743</v>
      </c>
      <c r="K73" s="223" t="s">
        <v>1744</v>
      </c>
      <c r="L73" s="82"/>
      <c r="M73" s="82" t="s">
        <v>1745</v>
      </c>
      <c r="N73" s="32"/>
      <c r="O73" s="32"/>
      <c r="P73" s="82"/>
      <c r="Q73" s="81">
        <f t="shared" si="4"/>
        <v>316.38</v>
      </c>
      <c r="R73" s="208">
        <v>5</v>
      </c>
      <c r="S73" s="209"/>
      <c r="T73" s="210">
        <f t="shared" si="5"/>
        <v>0</v>
      </c>
      <c r="U73" s="211" t="s">
        <v>76</v>
      </c>
      <c r="V73" s="212" t="s">
        <v>32</v>
      </c>
    </row>
    <row r="74" spans="1:22" ht="99.75" customHeight="1" outlineLevel="1" x14ac:dyDescent="0.2">
      <c r="A74" s="32" t="str">
        <f t="shared" si="3"/>
        <v>Н-р 4 ГДЖ Малютка (П)стандарт</v>
      </c>
      <c r="B74" s="71">
        <v>262.29000000000002</v>
      </c>
      <c r="C74" s="201"/>
      <c r="D74" s="73" t="s">
        <v>24</v>
      </c>
      <c r="E74" s="221"/>
      <c r="F74" s="222" t="s">
        <v>1630</v>
      </c>
      <c r="G74" s="203" t="s">
        <v>1573</v>
      </c>
      <c r="H74" s="204" t="s">
        <v>1746</v>
      </c>
      <c r="I74" s="205" t="s">
        <v>28</v>
      </c>
      <c r="J74" s="151" t="s">
        <v>1747</v>
      </c>
      <c r="K74" s="223" t="s">
        <v>1748</v>
      </c>
      <c r="L74" s="82"/>
      <c r="M74" s="82" t="s">
        <v>1588</v>
      </c>
      <c r="N74" s="32"/>
      <c r="O74" s="32"/>
      <c r="P74" s="82"/>
      <c r="Q74" s="81">
        <f t="shared" si="4"/>
        <v>262.29000000000002</v>
      </c>
      <c r="R74" s="208">
        <v>5</v>
      </c>
      <c r="S74" s="209"/>
      <c r="T74" s="210">
        <f t="shared" si="5"/>
        <v>0</v>
      </c>
      <c r="U74" s="211" t="s">
        <v>76</v>
      </c>
      <c r="V74" s="212" t="s">
        <v>32</v>
      </c>
    </row>
    <row r="75" spans="1:22" ht="99.75" customHeight="1" outlineLevel="1" x14ac:dyDescent="0.2">
      <c r="A75" s="32" t="str">
        <f t="shared" si="3"/>
        <v>Н-р 4 ГДЖ Малютка (П)старина</v>
      </c>
      <c r="B75" s="71">
        <v>314.75</v>
      </c>
      <c r="C75" s="201"/>
      <c r="D75" s="73" t="s">
        <v>1124</v>
      </c>
      <c r="E75" s="221"/>
      <c r="F75" s="222" t="s">
        <v>1630</v>
      </c>
      <c r="G75" s="203" t="s">
        <v>1573</v>
      </c>
      <c r="H75" s="204" t="s">
        <v>1749</v>
      </c>
      <c r="I75" s="205" t="s">
        <v>28</v>
      </c>
      <c r="J75" s="151" t="s">
        <v>1750</v>
      </c>
      <c r="K75" s="223" t="s">
        <v>1748</v>
      </c>
      <c r="L75" s="82"/>
      <c r="M75" s="82" t="s">
        <v>1588</v>
      </c>
      <c r="N75" s="32"/>
      <c r="O75" s="32"/>
      <c r="P75" s="207"/>
      <c r="Q75" s="81">
        <f t="shared" si="4"/>
        <v>314.75</v>
      </c>
      <c r="R75" s="83">
        <v>5</v>
      </c>
      <c r="S75" s="209"/>
      <c r="T75" s="210">
        <f t="shared" si="5"/>
        <v>0</v>
      </c>
      <c r="U75" s="88" t="s">
        <v>1554</v>
      </c>
      <c r="V75" s="212" t="s">
        <v>32</v>
      </c>
    </row>
    <row r="76" spans="1:22" ht="99.75" customHeight="1" outlineLevel="1" x14ac:dyDescent="0.2">
      <c r="A76" s="32" t="str">
        <f t="shared" si="3"/>
        <v>Н-р 4 ГДЖ Малютка (П)шёлк</v>
      </c>
      <c r="B76" s="71">
        <v>340.98</v>
      </c>
      <c r="C76" s="201"/>
      <c r="D76" s="73" t="s">
        <v>1263</v>
      </c>
      <c r="E76" s="221"/>
      <c r="F76" s="222" t="s">
        <v>1630</v>
      </c>
      <c r="G76" s="203" t="s">
        <v>1573</v>
      </c>
      <c r="H76" s="204" t="s">
        <v>1751</v>
      </c>
      <c r="I76" s="205" t="s">
        <v>28</v>
      </c>
      <c r="J76" s="151" t="s">
        <v>1752</v>
      </c>
      <c r="K76" s="223" t="s">
        <v>1748</v>
      </c>
      <c r="L76" s="82"/>
      <c r="M76" s="82" t="s">
        <v>1588</v>
      </c>
      <c r="N76" s="32"/>
      <c r="O76" s="32"/>
      <c r="P76" s="207"/>
      <c r="Q76" s="81">
        <f t="shared" si="4"/>
        <v>340.98</v>
      </c>
      <c r="R76" s="83">
        <v>5</v>
      </c>
      <c r="S76" s="209"/>
      <c r="T76" s="210">
        <f t="shared" si="5"/>
        <v>0</v>
      </c>
      <c r="U76" s="88" t="s">
        <v>1554</v>
      </c>
      <c r="V76" s="212" t="s">
        <v>32</v>
      </c>
    </row>
    <row r="77" spans="1:22" ht="99.75" customHeight="1" outlineLevel="1" x14ac:dyDescent="0.2">
      <c r="A77" s="32" t="str">
        <f t="shared" si="3"/>
        <v>Н-р 4 ГДЗ Новарусса №5 (П)стандарт</v>
      </c>
      <c r="B77" s="71">
        <v>342.2</v>
      </c>
      <c r="C77" s="201"/>
      <c r="D77" s="73" t="s">
        <v>24</v>
      </c>
      <c r="E77" s="221"/>
      <c r="F77" s="222" t="s">
        <v>1630</v>
      </c>
      <c r="G77" s="203" t="s">
        <v>1573</v>
      </c>
      <c r="H77" s="204" t="s">
        <v>1753</v>
      </c>
      <c r="I77" s="205" t="s">
        <v>28</v>
      </c>
      <c r="J77" s="151" t="s">
        <v>1754</v>
      </c>
      <c r="K77" s="223" t="s">
        <v>1755</v>
      </c>
      <c r="L77" s="82"/>
      <c r="M77" s="82" t="s">
        <v>1584</v>
      </c>
      <c r="N77" s="32"/>
      <c r="O77" s="32"/>
      <c r="P77" s="207"/>
      <c r="Q77" s="81">
        <f t="shared" si="4"/>
        <v>342.2</v>
      </c>
      <c r="R77" s="208">
        <v>4</v>
      </c>
      <c r="S77" s="209"/>
      <c r="T77" s="210">
        <f t="shared" si="5"/>
        <v>0</v>
      </c>
      <c r="U77" s="211" t="s">
        <v>120</v>
      </c>
      <c r="V77" s="212" t="s">
        <v>32</v>
      </c>
    </row>
    <row r="78" spans="1:22" ht="99.75" customHeight="1" outlineLevel="1" x14ac:dyDescent="0.2">
      <c r="A78" s="32" t="str">
        <f t="shared" si="3"/>
        <v>Н-р 4 ГДЗ Новарусса №5 (П)РАДУГА</v>
      </c>
      <c r="B78" s="71">
        <v>410.64</v>
      </c>
      <c r="C78" s="201"/>
      <c r="D78" s="73" t="s">
        <v>1565</v>
      </c>
      <c r="E78" s="221"/>
      <c r="F78" s="222" t="s">
        <v>1630</v>
      </c>
      <c r="G78" s="203" t="s">
        <v>1573</v>
      </c>
      <c r="H78" s="204" t="s">
        <v>1756</v>
      </c>
      <c r="I78" s="205" t="s">
        <v>28</v>
      </c>
      <c r="J78" s="151" t="s">
        <v>1757</v>
      </c>
      <c r="K78" s="223" t="s">
        <v>1755</v>
      </c>
      <c r="L78" s="82"/>
      <c r="M78" s="82" t="s">
        <v>1584</v>
      </c>
      <c r="N78" s="32"/>
      <c r="O78" s="32"/>
      <c r="P78" s="207"/>
      <c r="Q78" s="81">
        <f t="shared" si="4"/>
        <v>410.64</v>
      </c>
      <c r="R78" s="83">
        <v>4</v>
      </c>
      <c r="S78" s="209"/>
      <c r="T78" s="210">
        <f t="shared" si="5"/>
        <v>0</v>
      </c>
      <c r="U78" s="88" t="s">
        <v>120</v>
      </c>
      <c r="V78" s="212" t="s">
        <v>32</v>
      </c>
    </row>
    <row r="79" spans="1:22" ht="99.75" customHeight="1" outlineLevel="1" x14ac:dyDescent="0.2">
      <c r="A79" s="32" t="str">
        <f t="shared" si="3"/>
        <v>Н-р 4 горшочка Лесных (П)стандарт</v>
      </c>
      <c r="B79" s="71">
        <v>425.94</v>
      </c>
      <c r="C79" s="201"/>
      <c r="D79" s="73" t="s">
        <v>24</v>
      </c>
      <c r="E79" s="221"/>
      <c r="F79" s="222" t="s">
        <v>1630</v>
      </c>
      <c r="G79" s="203" t="s">
        <v>1573</v>
      </c>
      <c r="H79" s="204" t="s">
        <v>1758</v>
      </c>
      <c r="I79" s="205" t="s">
        <v>28</v>
      </c>
      <c r="J79" s="151" t="s">
        <v>1759</v>
      </c>
      <c r="K79" s="223" t="s">
        <v>1760</v>
      </c>
      <c r="L79" s="82"/>
      <c r="M79" s="82" t="s">
        <v>1592</v>
      </c>
      <c r="N79" s="32"/>
      <c r="O79" s="32"/>
      <c r="P79" s="82"/>
      <c r="Q79" s="81">
        <f t="shared" si="4"/>
        <v>425.94</v>
      </c>
      <c r="R79" s="208">
        <v>4</v>
      </c>
      <c r="S79" s="209"/>
      <c r="T79" s="210">
        <f t="shared" si="5"/>
        <v>0</v>
      </c>
      <c r="U79" s="211" t="s">
        <v>120</v>
      </c>
      <c r="V79" s="212" t="s">
        <v>32</v>
      </c>
    </row>
    <row r="80" spans="1:22" ht="99.75" customHeight="1" outlineLevel="1" x14ac:dyDescent="0.2">
      <c r="A80" s="32" t="str">
        <f t="shared" si="3"/>
        <v>Н-р 4 ГДЖ Кукареку (П)стандарт</v>
      </c>
      <c r="B80" s="71">
        <v>442.26</v>
      </c>
      <c r="C80" s="201"/>
      <c r="D80" s="73" t="s">
        <v>24</v>
      </c>
      <c r="E80" s="221"/>
      <c r="F80" s="222" t="s">
        <v>1630</v>
      </c>
      <c r="G80" s="203" t="s">
        <v>1573</v>
      </c>
      <c r="H80" s="204" t="s">
        <v>1761</v>
      </c>
      <c r="I80" s="205" t="s">
        <v>28</v>
      </c>
      <c r="J80" s="151" t="s">
        <v>1762</v>
      </c>
      <c r="K80" s="223" t="s">
        <v>1763</v>
      </c>
      <c r="L80" s="82"/>
      <c r="M80" s="82" t="s">
        <v>484</v>
      </c>
      <c r="N80" s="32"/>
      <c r="O80" s="32"/>
      <c r="P80" s="82"/>
      <c r="Q80" s="81">
        <f t="shared" si="4"/>
        <v>442.26</v>
      </c>
      <c r="R80" s="208">
        <v>4</v>
      </c>
      <c r="S80" s="209"/>
      <c r="T80" s="210">
        <f t="shared" si="5"/>
        <v>0</v>
      </c>
      <c r="U80" s="211" t="s">
        <v>120</v>
      </c>
      <c r="V80" s="212" t="s">
        <v>32</v>
      </c>
    </row>
    <row r="81" spans="1:22" ht="99.75" customHeight="1" outlineLevel="1" x14ac:dyDescent="0.2">
      <c r="A81" s="32" t="str">
        <f t="shared" si="3"/>
        <v>Н-р 4 кастрюли керамических №3 (П)стандарт</v>
      </c>
      <c r="B81" s="71">
        <v>420.08</v>
      </c>
      <c r="C81" s="201"/>
      <c r="D81" s="73" t="s">
        <v>24</v>
      </c>
      <c r="E81" s="221"/>
      <c r="F81" s="222" t="s">
        <v>1630</v>
      </c>
      <c r="G81" s="203" t="s">
        <v>1573</v>
      </c>
      <c r="H81" s="204" t="s">
        <v>1764</v>
      </c>
      <c r="I81" s="205" t="s">
        <v>28</v>
      </c>
      <c r="J81" s="151" t="s">
        <v>1765</v>
      </c>
      <c r="K81" s="223" t="s">
        <v>1766</v>
      </c>
      <c r="L81" s="82"/>
      <c r="M81" s="82" t="s">
        <v>1584</v>
      </c>
      <c r="N81" s="32"/>
      <c r="O81" s="32"/>
      <c r="P81" s="82"/>
      <c r="Q81" s="81">
        <f t="shared" si="4"/>
        <v>420.08</v>
      </c>
      <c r="R81" s="208">
        <v>5</v>
      </c>
      <c r="S81" s="209"/>
      <c r="T81" s="210">
        <f t="shared" si="5"/>
        <v>0</v>
      </c>
      <c r="U81" s="211" t="s">
        <v>120</v>
      </c>
      <c r="V81" s="212" t="s">
        <v>32</v>
      </c>
    </row>
    <row r="82" spans="1:22" ht="99.75" customHeight="1" outlineLevel="1" x14ac:dyDescent="0.2">
      <c r="A82" s="32" t="str">
        <f t="shared" si="3"/>
        <v>Н-р 4 ГДЖ Русский (П)стандарт</v>
      </c>
      <c r="B82" s="71">
        <v>455.48</v>
      </c>
      <c r="C82" s="201"/>
      <c r="D82" s="73" t="s">
        <v>24</v>
      </c>
      <c r="E82" s="221"/>
      <c r="F82" s="222" t="s">
        <v>1630</v>
      </c>
      <c r="G82" s="203" t="s">
        <v>1573</v>
      </c>
      <c r="H82" s="204" t="s">
        <v>1767</v>
      </c>
      <c r="I82" s="205" t="s">
        <v>28</v>
      </c>
      <c r="J82" s="151" t="s">
        <v>1768</v>
      </c>
      <c r="K82" s="223" t="s">
        <v>1769</v>
      </c>
      <c r="L82" s="82"/>
      <c r="M82" s="82" t="s">
        <v>1770</v>
      </c>
      <c r="N82" s="32"/>
      <c r="O82" s="32"/>
      <c r="P82" s="82"/>
      <c r="Q82" s="81">
        <f t="shared" si="4"/>
        <v>455.48</v>
      </c>
      <c r="R82" s="208">
        <v>3</v>
      </c>
      <c r="S82" s="209"/>
      <c r="T82" s="210">
        <f t="shared" si="5"/>
        <v>0</v>
      </c>
      <c r="U82" s="211" t="s">
        <v>120</v>
      </c>
      <c r="V82" s="212" t="s">
        <v>32</v>
      </c>
    </row>
    <row r="83" spans="1:22" ht="99.75" customHeight="1" outlineLevel="1" x14ac:dyDescent="0.2">
      <c r="A83" s="32" t="str">
        <f t="shared" si="3"/>
        <v>Н-р Веселая ферма (П)стандарт</v>
      </c>
      <c r="B83" s="71">
        <v>441.32</v>
      </c>
      <c r="C83" s="201"/>
      <c r="D83" s="73" t="s">
        <v>24</v>
      </c>
      <c r="E83" s="221"/>
      <c r="F83" s="222" t="s">
        <v>1630</v>
      </c>
      <c r="G83" s="203" t="s">
        <v>1573</v>
      </c>
      <c r="H83" s="204" t="s">
        <v>1771</v>
      </c>
      <c r="I83" s="205" t="s">
        <v>28</v>
      </c>
      <c r="J83" s="151" t="s">
        <v>1772</v>
      </c>
      <c r="K83" s="224" t="s">
        <v>1773</v>
      </c>
      <c r="L83" s="82"/>
      <c r="M83" s="82" t="s">
        <v>1596</v>
      </c>
      <c r="N83" s="32"/>
      <c r="O83" s="32"/>
      <c r="P83" s="207" t="s">
        <v>1774</v>
      </c>
      <c r="Q83" s="81">
        <f t="shared" si="4"/>
        <v>441.32</v>
      </c>
      <c r="R83" s="208">
        <v>4</v>
      </c>
      <c r="S83" s="209"/>
      <c r="T83" s="210">
        <f t="shared" si="5"/>
        <v>0</v>
      </c>
      <c r="U83" s="211" t="s">
        <v>120</v>
      </c>
      <c r="V83" s="212" t="s">
        <v>32</v>
      </c>
    </row>
    <row r="84" spans="1:22" ht="99.75" customHeight="1" outlineLevel="1" x14ac:dyDescent="0.2">
      <c r="A84" s="32" t="str">
        <f t="shared" si="3"/>
        <v>Н-р 6 ГДЖ №1 (П)стандарт</v>
      </c>
      <c r="B84" s="71">
        <v>540.35</v>
      </c>
      <c r="C84" s="201"/>
      <c r="D84" s="73" t="s">
        <v>24</v>
      </c>
      <c r="E84" s="221"/>
      <c r="F84" s="222" t="s">
        <v>1630</v>
      </c>
      <c r="G84" s="203" t="s">
        <v>1573</v>
      </c>
      <c r="H84" s="204" t="s">
        <v>1775</v>
      </c>
      <c r="I84" s="205" t="s">
        <v>28</v>
      </c>
      <c r="J84" s="151" t="s">
        <v>1776</v>
      </c>
      <c r="K84" s="223" t="s">
        <v>1777</v>
      </c>
      <c r="L84" s="82"/>
      <c r="M84" s="82" t="s">
        <v>1778</v>
      </c>
      <c r="N84" s="32"/>
      <c r="O84" s="32"/>
      <c r="P84" s="82"/>
      <c r="Q84" s="81">
        <f t="shared" si="4"/>
        <v>540.35</v>
      </c>
      <c r="R84" s="208">
        <v>2</v>
      </c>
      <c r="S84" s="209"/>
      <c r="T84" s="210">
        <f t="shared" si="5"/>
        <v>0</v>
      </c>
      <c r="U84" s="211" t="s">
        <v>76</v>
      </c>
      <c r="V84" s="212" t="s">
        <v>32</v>
      </c>
    </row>
    <row r="85" spans="1:22" ht="99.75" customHeight="1" outlineLevel="1" x14ac:dyDescent="0.2">
      <c r="A85" s="32" t="str">
        <f t="shared" si="3"/>
        <v>Н-р 6 ГДЖ №5 с ручками (П)стандарт</v>
      </c>
      <c r="B85" s="71">
        <v>443.71</v>
      </c>
      <c r="C85" s="201"/>
      <c r="D85" s="73" t="s">
        <v>24</v>
      </c>
      <c r="E85" s="221"/>
      <c r="F85" s="222" t="s">
        <v>1630</v>
      </c>
      <c r="G85" s="203" t="s">
        <v>1573</v>
      </c>
      <c r="H85" s="204" t="s">
        <v>1779</v>
      </c>
      <c r="I85" s="205" t="s">
        <v>28</v>
      </c>
      <c r="J85" s="151" t="s">
        <v>1780</v>
      </c>
      <c r="K85" s="223" t="s">
        <v>1781</v>
      </c>
      <c r="L85" s="82"/>
      <c r="M85" s="82" t="s">
        <v>1782</v>
      </c>
      <c r="N85" s="32"/>
      <c r="O85" s="32"/>
      <c r="P85" s="207"/>
      <c r="Q85" s="81">
        <f t="shared" si="4"/>
        <v>443.71</v>
      </c>
      <c r="R85" s="208">
        <v>3</v>
      </c>
      <c r="S85" s="209"/>
      <c r="T85" s="210">
        <f t="shared" si="5"/>
        <v>0</v>
      </c>
      <c r="U85" s="211" t="s">
        <v>76</v>
      </c>
      <c r="V85" s="212" t="s">
        <v>32</v>
      </c>
    </row>
    <row r="86" spans="1:22" ht="99.75" customHeight="1" outlineLevel="1" x14ac:dyDescent="0.2">
      <c r="A86" s="32" t="str">
        <f t="shared" si="3"/>
        <v>Н-р 6 ГДЖ №6 (П)стандарт</v>
      </c>
      <c r="B86" s="71">
        <v>523.64</v>
      </c>
      <c r="C86" s="201"/>
      <c r="D86" s="73" t="s">
        <v>24</v>
      </c>
      <c r="E86" s="221"/>
      <c r="F86" s="222" t="s">
        <v>1630</v>
      </c>
      <c r="G86" s="203" t="s">
        <v>1573</v>
      </c>
      <c r="H86" s="204" t="s">
        <v>1783</v>
      </c>
      <c r="I86" s="205" t="s">
        <v>28</v>
      </c>
      <c r="J86" s="151" t="s">
        <v>1784</v>
      </c>
      <c r="K86" s="223" t="s">
        <v>1785</v>
      </c>
      <c r="L86" s="82"/>
      <c r="M86" s="82" t="s">
        <v>1786</v>
      </c>
      <c r="N86" s="32"/>
      <c r="O86" s="32"/>
      <c r="P86" s="82"/>
      <c r="Q86" s="81">
        <f t="shared" si="4"/>
        <v>523.64</v>
      </c>
      <c r="R86" s="208">
        <v>2</v>
      </c>
      <c r="S86" s="209"/>
      <c r="T86" s="210">
        <f t="shared" si="5"/>
        <v>0</v>
      </c>
      <c r="U86" s="211" t="s">
        <v>76</v>
      </c>
      <c r="V86" s="212" t="s">
        <v>32</v>
      </c>
    </row>
    <row r="87" spans="1:22" ht="99.75" customHeight="1" outlineLevel="1" x14ac:dyDescent="0.2">
      <c r="A87" s="32" t="str">
        <f t="shared" si="3"/>
        <v>Н-р 6 ГДЖ Лакомка (П)стандарт</v>
      </c>
      <c r="B87" s="71">
        <v>540.35</v>
      </c>
      <c r="C87" s="201"/>
      <c r="D87" s="73" t="s">
        <v>24</v>
      </c>
      <c r="E87" s="221"/>
      <c r="F87" s="222" t="s">
        <v>1630</v>
      </c>
      <c r="G87" s="203" t="s">
        <v>1573</v>
      </c>
      <c r="H87" s="204" t="s">
        <v>1787</v>
      </c>
      <c r="I87" s="205" t="s">
        <v>28</v>
      </c>
      <c r="J87" s="151" t="s">
        <v>1788</v>
      </c>
      <c r="K87" s="223" t="s">
        <v>1789</v>
      </c>
      <c r="L87" s="82"/>
      <c r="M87" s="82" t="s">
        <v>1790</v>
      </c>
      <c r="N87" s="32"/>
      <c r="O87" s="32"/>
      <c r="P87" s="82"/>
      <c r="Q87" s="81">
        <f t="shared" si="4"/>
        <v>540.35</v>
      </c>
      <c r="R87" s="208">
        <v>3</v>
      </c>
      <c r="S87" s="209"/>
      <c r="T87" s="210">
        <f t="shared" si="5"/>
        <v>0</v>
      </c>
      <c r="U87" s="211" t="s">
        <v>76</v>
      </c>
      <c r="V87" s="212" t="s">
        <v>32</v>
      </c>
    </row>
    <row r="88" spans="1:22" ht="99.75" customHeight="1" outlineLevel="1" x14ac:dyDescent="0.2">
      <c r="A88" s="32" t="str">
        <f t="shared" si="3"/>
        <v>Н-р 6 ГДЖ Лакомка №2 (П)стандарт</v>
      </c>
      <c r="B88" s="71">
        <v>506.65</v>
      </c>
      <c r="C88" s="201"/>
      <c r="D88" s="73" t="s">
        <v>24</v>
      </c>
      <c r="E88" s="221"/>
      <c r="F88" s="222" t="s">
        <v>1630</v>
      </c>
      <c r="G88" s="203" t="s">
        <v>1573</v>
      </c>
      <c r="H88" s="204" t="s">
        <v>1791</v>
      </c>
      <c r="I88" s="205" t="s">
        <v>28</v>
      </c>
      <c r="J88" s="151" t="s">
        <v>1792</v>
      </c>
      <c r="K88" s="223" t="s">
        <v>1793</v>
      </c>
      <c r="L88" s="82"/>
      <c r="M88" s="82" t="s">
        <v>1794</v>
      </c>
      <c r="N88" s="32"/>
      <c r="O88" s="32"/>
      <c r="P88" s="82"/>
      <c r="Q88" s="81">
        <f t="shared" si="4"/>
        <v>506.65</v>
      </c>
      <c r="R88" s="208">
        <v>3</v>
      </c>
      <c r="S88" s="209"/>
      <c r="T88" s="210">
        <f t="shared" si="5"/>
        <v>0</v>
      </c>
      <c r="U88" s="211" t="s">
        <v>76</v>
      </c>
      <c r="V88" s="212" t="s">
        <v>32</v>
      </c>
    </row>
    <row r="89" spans="1:22" ht="99.75" customHeight="1" outlineLevel="1" x14ac:dyDescent="0.2">
      <c r="A89" s="32" t="str">
        <f t="shared" si="3"/>
        <v>Н-р 6 горшочков Мечта хозяйки (П)стандарт</v>
      </c>
      <c r="B89" s="71">
        <v>456.87</v>
      </c>
      <c r="C89" s="201"/>
      <c r="D89" s="73" t="s">
        <v>24</v>
      </c>
      <c r="E89" s="221"/>
      <c r="F89" s="222" t="s">
        <v>1630</v>
      </c>
      <c r="G89" s="203" t="s">
        <v>1573</v>
      </c>
      <c r="H89" s="204" t="s">
        <v>1795</v>
      </c>
      <c r="I89" s="205" t="s">
        <v>28</v>
      </c>
      <c r="J89" s="151" t="s">
        <v>1796</v>
      </c>
      <c r="K89" s="223" t="s">
        <v>1797</v>
      </c>
      <c r="L89" s="82"/>
      <c r="M89" s="82" t="s">
        <v>1798</v>
      </c>
      <c r="N89" s="32"/>
      <c r="O89" s="32"/>
      <c r="P89" s="82"/>
      <c r="Q89" s="81">
        <f t="shared" si="4"/>
        <v>456.87</v>
      </c>
      <c r="R89" s="208">
        <v>3</v>
      </c>
      <c r="S89" s="209"/>
      <c r="T89" s="210">
        <f t="shared" si="5"/>
        <v>0</v>
      </c>
      <c r="U89" s="211" t="s">
        <v>76</v>
      </c>
      <c r="V89" s="212" t="s">
        <v>32</v>
      </c>
    </row>
    <row r="90" spans="1:22" ht="99.75" customHeight="1" outlineLevel="1" x14ac:dyDescent="0.2">
      <c r="A90" s="32" t="str">
        <f t="shared" si="3"/>
        <v>Н-р 6 ГДЖ Малютка (П)стандарт</v>
      </c>
      <c r="B90" s="71">
        <v>375.74</v>
      </c>
      <c r="C90" s="225"/>
      <c r="D90" s="73" t="s">
        <v>24</v>
      </c>
      <c r="E90" s="221"/>
      <c r="F90" s="222" t="s">
        <v>1630</v>
      </c>
      <c r="G90" s="203" t="s">
        <v>1573</v>
      </c>
      <c r="H90" s="204" t="s">
        <v>1799</v>
      </c>
      <c r="I90" s="205" t="s">
        <v>28</v>
      </c>
      <c r="J90" s="151" t="s">
        <v>1800</v>
      </c>
      <c r="K90" s="223" t="s">
        <v>1801</v>
      </c>
      <c r="L90" s="82"/>
      <c r="M90" s="82" t="s">
        <v>1802</v>
      </c>
      <c r="N90" s="32"/>
      <c r="O90" s="32"/>
      <c r="P90" s="82"/>
      <c r="Q90" s="81">
        <f t="shared" si="4"/>
        <v>375.74</v>
      </c>
      <c r="R90" s="208">
        <v>4</v>
      </c>
      <c r="S90" s="209"/>
      <c r="T90" s="210">
        <f t="shared" si="5"/>
        <v>0</v>
      </c>
      <c r="U90" s="211" t="s">
        <v>76</v>
      </c>
      <c r="V90" s="212" t="s">
        <v>32</v>
      </c>
    </row>
    <row r="91" spans="1:22" ht="99.75" customHeight="1" outlineLevel="1" x14ac:dyDescent="0.2">
      <c r="A91" s="32" t="str">
        <f t="shared" si="3"/>
        <v>Н-р 6 ГДЖ Малютка (П)старина</v>
      </c>
      <c r="B91" s="71">
        <v>450.89</v>
      </c>
      <c r="C91" s="225"/>
      <c r="D91" s="73" t="s">
        <v>1124</v>
      </c>
      <c r="E91" s="221"/>
      <c r="F91" s="222" t="s">
        <v>1630</v>
      </c>
      <c r="G91" s="203" t="s">
        <v>1573</v>
      </c>
      <c r="H91" s="204" t="s">
        <v>1803</v>
      </c>
      <c r="I91" s="205" t="s">
        <v>28</v>
      </c>
      <c r="J91" s="151" t="s">
        <v>1804</v>
      </c>
      <c r="K91" s="223" t="s">
        <v>1801</v>
      </c>
      <c r="L91" s="82"/>
      <c r="M91" s="82" t="s">
        <v>1802</v>
      </c>
      <c r="N91" s="32"/>
      <c r="O91" s="32"/>
      <c r="P91" s="207"/>
      <c r="Q91" s="81">
        <f t="shared" si="4"/>
        <v>450.89</v>
      </c>
      <c r="R91" s="83">
        <v>4</v>
      </c>
      <c r="S91" s="209"/>
      <c r="T91" s="210">
        <f t="shared" si="5"/>
        <v>0</v>
      </c>
      <c r="U91" s="88" t="s">
        <v>1554</v>
      </c>
      <c r="V91" s="212" t="s">
        <v>32</v>
      </c>
    </row>
    <row r="92" spans="1:22" ht="99.75" customHeight="1" outlineLevel="1" x14ac:dyDescent="0.2">
      <c r="A92" s="32" t="str">
        <f t="shared" si="3"/>
        <v>Н-р 6 ГДЖ Малютка (П)шёлк</v>
      </c>
      <c r="B92" s="71">
        <v>488.46</v>
      </c>
      <c r="C92" s="201"/>
      <c r="D92" s="73" t="s">
        <v>1263</v>
      </c>
      <c r="E92" s="221"/>
      <c r="F92" s="222" t="s">
        <v>1630</v>
      </c>
      <c r="G92" s="203" t="s">
        <v>1573</v>
      </c>
      <c r="H92" s="204" t="s">
        <v>1805</v>
      </c>
      <c r="I92" s="205" t="s">
        <v>28</v>
      </c>
      <c r="J92" s="151" t="s">
        <v>1806</v>
      </c>
      <c r="K92" s="223" t="s">
        <v>1801</v>
      </c>
      <c r="L92" s="82"/>
      <c r="M92" s="82" t="s">
        <v>1802</v>
      </c>
      <c r="N92" s="32"/>
      <c r="O92" s="32"/>
      <c r="P92" s="207"/>
      <c r="Q92" s="81">
        <f t="shared" si="4"/>
        <v>488.46</v>
      </c>
      <c r="R92" s="83">
        <v>4</v>
      </c>
      <c r="S92" s="209"/>
      <c r="T92" s="210">
        <f>S92*Q92</f>
        <v>0</v>
      </c>
      <c r="U92" s="88" t="s">
        <v>1554</v>
      </c>
      <c r="V92" s="212" t="s">
        <v>32</v>
      </c>
    </row>
    <row r="93" spans="1:22" ht="99.75" customHeight="1" outlineLevel="1" x14ac:dyDescent="0.2">
      <c r="A93" s="32" t="str">
        <f t="shared" si="3"/>
        <v>Н-р 4 кокотницы Ностальгия (П)стандарт</v>
      </c>
      <c r="B93" s="71">
        <v>266.73</v>
      </c>
      <c r="C93" s="201"/>
      <c r="D93" s="73" t="s">
        <v>24</v>
      </c>
      <c r="E93" s="221"/>
      <c r="F93" s="222" t="s">
        <v>1630</v>
      </c>
      <c r="G93" s="203" t="s">
        <v>1568</v>
      </c>
      <c r="H93" s="204" t="s">
        <v>1807</v>
      </c>
      <c r="I93" s="205" t="s">
        <v>28</v>
      </c>
      <c r="J93" s="151" t="s">
        <v>1808</v>
      </c>
      <c r="K93" s="223" t="s">
        <v>1809</v>
      </c>
      <c r="L93" s="82"/>
      <c r="M93" s="82" t="s">
        <v>1588</v>
      </c>
      <c r="N93" s="32"/>
      <c r="O93" s="32"/>
      <c r="P93" s="82"/>
      <c r="Q93" s="81">
        <f t="shared" si="4"/>
        <v>266.73</v>
      </c>
      <c r="R93" s="208">
        <v>9</v>
      </c>
      <c r="S93" s="209"/>
      <c r="T93" s="210">
        <f>S93*Q93</f>
        <v>0</v>
      </c>
      <c r="U93" s="211" t="s">
        <v>76</v>
      </c>
      <c r="V93" s="212" t="s">
        <v>32</v>
      </c>
    </row>
    <row r="94" spans="1:22" ht="99.75" customHeight="1" outlineLevel="1" x14ac:dyDescent="0.2">
      <c r="A94" s="32" t="str">
        <f t="shared" si="3"/>
        <v>Н-р 4 кокотницы Ностальгия (П)РАДУГА</v>
      </c>
      <c r="B94" s="71">
        <v>320.08</v>
      </c>
      <c r="C94" s="201"/>
      <c r="D94" s="73" t="s">
        <v>1565</v>
      </c>
      <c r="E94" s="221"/>
      <c r="F94" s="222" t="s">
        <v>1630</v>
      </c>
      <c r="G94" s="203" t="s">
        <v>1568</v>
      </c>
      <c r="H94" s="204" t="s">
        <v>1810</v>
      </c>
      <c r="I94" s="205" t="s">
        <v>28</v>
      </c>
      <c r="J94" s="151" t="s">
        <v>1811</v>
      </c>
      <c r="K94" s="223" t="s">
        <v>1809</v>
      </c>
      <c r="L94" s="82"/>
      <c r="M94" s="82" t="s">
        <v>1588</v>
      </c>
      <c r="N94" s="32"/>
      <c r="O94" s="32"/>
      <c r="P94" s="207"/>
      <c r="Q94" s="81">
        <f t="shared" si="4"/>
        <v>320.08</v>
      </c>
      <c r="R94" s="83">
        <v>7</v>
      </c>
      <c r="S94" s="209"/>
      <c r="T94" s="210">
        <f t="shared" ref="T94:T146" si="6">S94*Q94</f>
        <v>0</v>
      </c>
      <c r="U94" s="211" t="s">
        <v>1554</v>
      </c>
      <c r="V94" s="212" t="s">
        <v>32</v>
      </c>
    </row>
    <row r="95" spans="1:22" ht="99.75" customHeight="1" outlineLevel="1" x14ac:dyDescent="0.2">
      <c r="A95" s="32" t="str">
        <f t="shared" ref="A95:A146" si="7">CONCATENATE(K95,D95)</f>
        <v>Н-р 4 кокотницы Ностальгия с крышкой (П)стандарт</v>
      </c>
      <c r="B95" s="71">
        <v>313.74</v>
      </c>
      <c r="C95" s="201"/>
      <c r="D95" s="73" t="s">
        <v>24</v>
      </c>
      <c r="E95" s="221"/>
      <c r="F95" s="222" t="s">
        <v>1630</v>
      </c>
      <c r="G95" s="203" t="s">
        <v>1568</v>
      </c>
      <c r="H95" s="204" t="s">
        <v>1812</v>
      </c>
      <c r="I95" s="205" t="s">
        <v>28</v>
      </c>
      <c r="J95" s="151" t="s">
        <v>1813</v>
      </c>
      <c r="K95" s="223" t="s">
        <v>1814</v>
      </c>
      <c r="L95" s="82"/>
      <c r="M95" s="82" t="s">
        <v>1588</v>
      </c>
      <c r="N95" s="32"/>
      <c r="O95" s="32"/>
      <c r="P95" s="82"/>
      <c r="Q95" s="81">
        <f t="shared" ref="Q95:Q146" si="8">ROUND(B95*(100-$A$4)/100,2)</f>
        <v>313.74</v>
      </c>
      <c r="R95" s="208">
        <v>6</v>
      </c>
      <c r="S95" s="209"/>
      <c r="T95" s="210">
        <f t="shared" si="6"/>
        <v>0</v>
      </c>
      <c r="U95" s="211" t="s">
        <v>76</v>
      </c>
      <c r="V95" s="212" t="s">
        <v>32</v>
      </c>
    </row>
    <row r="96" spans="1:22" ht="99.75" customHeight="1" outlineLevel="1" x14ac:dyDescent="0.2">
      <c r="A96" s="32" t="str">
        <f t="shared" si="7"/>
        <v>Н-р 4 кокотницы Ностальгия с крышкой (П)РАДУГА</v>
      </c>
      <c r="B96" s="71">
        <v>376.49</v>
      </c>
      <c r="C96" s="201"/>
      <c r="D96" s="73" t="s">
        <v>1565</v>
      </c>
      <c r="E96" s="221"/>
      <c r="F96" s="222" t="s">
        <v>1630</v>
      </c>
      <c r="G96" s="203" t="s">
        <v>1568</v>
      </c>
      <c r="H96" s="204" t="s">
        <v>1815</v>
      </c>
      <c r="I96" s="205" t="s">
        <v>28</v>
      </c>
      <c r="J96" s="151" t="s">
        <v>1816</v>
      </c>
      <c r="K96" s="223" t="s">
        <v>1814</v>
      </c>
      <c r="L96" s="82"/>
      <c r="M96" s="82" t="s">
        <v>1588</v>
      </c>
      <c r="N96" s="32"/>
      <c r="O96" s="32"/>
      <c r="P96" s="207"/>
      <c r="Q96" s="81">
        <f t="shared" si="8"/>
        <v>376.49</v>
      </c>
      <c r="R96" s="83">
        <v>6</v>
      </c>
      <c r="S96" s="209"/>
      <c r="T96" s="210">
        <f t="shared" si="6"/>
        <v>0</v>
      </c>
      <c r="U96" s="211" t="s">
        <v>1554</v>
      </c>
      <c r="V96" s="212" t="s">
        <v>32</v>
      </c>
    </row>
    <row r="97" spans="1:22" ht="99.75" customHeight="1" outlineLevel="1" x14ac:dyDescent="0.2">
      <c r="A97" s="32" t="str">
        <f t="shared" si="7"/>
        <v>Н-р 4 кокотницы Новарусса (П)стандарт</v>
      </c>
      <c r="B97" s="71">
        <v>287.92</v>
      </c>
      <c r="C97" s="201"/>
      <c r="D97" s="73" t="s">
        <v>24</v>
      </c>
      <c r="E97" s="221"/>
      <c r="F97" s="222" t="s">
        <v>1630</v>
      </c>
      <c r="G97" s="203" t="s">
        <v>1568</v>
      </c>
      <c r="H97" s="204" t="s">
        <v>1817</v>
      </c>
      <c r="I97" s="205" t="s">
        <v>28</v>
      </c>
      <c r="J97" s="151" t="s">
        <v>1818</v>
      </c>
      <c r="K97" s="223" t="s">
        <v>1819</v>
      </c>
      <c r="L97" s="82"/>
      <c r="M97" s="82" t="s">
        <v>1572</v>
      </c>
      <c r="N97" s="32"/>
      <c r="O97" s="32"/>
      <c r="P97" s="82"/>
      <c r="Q97" s="81">
        <f t="shared" si="8"/>
        <v>287.92</v>
      </c>
      <c r="R97" s="208">
        <v>12</v>
      </c>
      <c r="S97" s="209"/>
      <c r="T97" s="210">
        <f t="shared" si="6"/>
        <v>0</v>
      </c>
      <c r="U97" s="211" t="s">
        <v>76</v>
      </c>
      <c r="V97" s="212" t="s">
        <v>32</v>
      </c>
    </row>
    <row r="98" spans="1:22" ht="99.75" customHeight="1" outlineLevel="1" x14ac:dyDescent="0.2">
      <c r="A98" s="32" t="str">
        <f t="shared" si="7"/>
        <v>Н-р 4 кокотницы №1 (П)старина</v>
      </c>
      <c r="B98" s="71">
        <v>312.77</v>
      </c>
      <c r="C98" s="201"/>
      <c r="D98" s="73" t="s">
        <v>1124</v>
      </c>
      <c r="E98" s="221"/>
      <c r="F98" s="222" t="s">
        <v>1630</v>
      </c>
      <c r="G98" s="203" t="s">
        <v>1568</v>
      </c>
      <c r="H98" s="204" t="s">
        <v>1820</v>
      </c>
      <c r="I98" s="205" t="s">
        <v>28</v>
      </c>
      <c r="J98" s="151" t="s">
        <v>1821</v>
      </c>
      <c r="K98" s="223" t="s">
        <v>1822</v>
      </c>
      <c r="L98" s="82"/>
      <c r="M98" s="82" t="s">
        <v>1588</v>
      </c>
      <c r="N98" s="32"/>
      <c r="O98" s="32"/>
      <c r="P98" s="207"/>
      <c r="Q98" s="81">
        <f t="shared" si="8"/>
        <v>312.77</v>
      </c>
      <c r="R98" s="83">
        <v>12</v>
      </c>
      <c r="S98" s="209"/>
      <c r="T98" s="210">
        <f t="shared" si="6"/>
        <v>0</v>
      </c>
      <c r="U98" s="88" t="s">
        <v>1554</v>
      </c>
      <c r="V98" s="212" t="s">
        <v>32</v>
      </c>
    </row>
    <row r="99" spans="1:22" ht="99.75" customHeight="1" outlineLevel="1" x14ac:dyDescent="0.2">
      <c r="A99" s="32" t="str">
        <f t="shared" si="7"/>
        <v>Н-р 4 кокотницы №1 (П)шёлк</v>
      </c>
      <c r="B99" s="71">
        <v>335.88</v>
      </c>
      <c r="C99" s="201"/>
      <c r="D99" s="73" t="s">
        <v>1263</v>
      </c>
      <c r="E99" s="221"/>
      <c r="F99" s="222" t="s">
        <v>1630</v>
      </c>
      <c r="G99" s="203" t="s">
        <v>1568</v>
      </c>
      <c r="H99" s="204" t="s">
        <v>1823</v>
      </c>
      <c r="I99" s="205" t="s">
        <v>28</v>
      </c>
      <c r="J99" s="151" t="s">
        <v>1824</v>
      </c>
      <c r="K99" s="223" t="s">
        <v>1822</v>
      </c>
      <c r="L99" s="82"/>
      <c r="M99" s="82" t="s">
        <v>1588</v>
      </c>
      <c r="N99" s="32"/>
      <c r="O99" s="32"/>
      <c r="P99" s="207"/>
      <c r="Q99" s="81">
        <f t="shared" si="8"/>
        <v>335.88</v>
      </c>
      <c r="R99" s="83">
        <v>12</v>
      </c>
      <c r="S99" s="209"/>
      <c r="T99" s="210">
        <f t="shared" si="6"/>
        <v>0</v>
      </c>
      <c r="U99" s="88" t="s">
        <v>1554</v>
      </c>
      <c r="V99" s="212" t="s">
        <v>32</v>
      </c>
    </row>
    <row r="100" spans="1:22" ht="99.75" customHeight="1" outlineLevel="1" x14ac:dyDescent="0.2">
      <c r="A100" s="32" t="str">
        <f t="shared" si="7"/>
        <v>Н-р 4 кокотницы №1 (П)чугун</v>
      </c>
      <c r="B100" s="71">
        <v>289.66000000000003</v>
      </c>
      <c r="C100" s="201"/>
      <c r="D100" s="73" t="s">
        <v>1338</v>
      </c>
      <c r="E100" s="221"/>
      <c r="F100" s="222" t="s">
        <v>1630</v>
      </c>
      <c r="G100" s="203" t="s">
        <v>1568</v>
      </c>
      <c r="H100" s="204" t="s">
        <v>1825</v>
      </c>
      <c r="I100" s="205" t="s">
        <v>28</v>
      </c>
      <c r="J100" s="151" t="s">
        <v>1826</v>
      </c>
      <c r="K100" s="223" t="s">
        <v>1822</v>
      </c>
      <c r="L100" s="82"/>
      <c r="M100" s="82" t="s">
        <v>1588</v>
      </c>
      <c r="N100" s="32"/>
      <c r="O100" s="32"/>
      <c r="P100" s="207"/>
      <c r="Q100" s="81">
        <f t="shared" si="8"/>
        <v>289.66000000000003</v>
      </c>
      <c r="R100" s="83">
        <v>12</v>
      </c>
      <c r="S100" s="209"/>
      <c r="T100" s="210">
        <f t="shared" si="6"/>
        <v>0</v>
      </c>
      <c r="U100" s="88" t="s">
        <v>1554</v>
      </c>
      <c r="V100" s="212" t="s">
        <v>32</v>
      </c>
    </row>
    <row r="101" spans="1:22" ht="99.75" customHeight="1" outlineLevel="1" x14ac:dyDescent="0.2">
      <c r="A101" s="32" t="str">
        <f t="shared" si="7"/>
        <v>Н-р 2 чашки с вкладышем (П)стандарт</v>
      </c>
      <c r="B101" s="71">
        <v>417.34</v>
      </c>
      <c r="C101" s="201"/>
      <c r="D101" s="73" t="s">
        <v>24</v>
      </c>
      <c r="E101" s="221"/>
      <c r="F101" s="222" t="s">
        <v>1630</v>
      </c>
      <c r="G101" s="203" t="s">
        <v>1621</v>
      </c>
      <c r="H101" s="204" t="s">
        <v>1827</v>
      </c>
      <c r="I101" s="205" t="s">
        <v>28</v>
      </c>
      <c r="J101" s="151" t="s">
        <v>1828</v>
      </c>
      <c r="K101" s="223" t="s">
        <v>1829</v>
      </c>
      <c r="L101" s="82"/>
      <c r="M101" s="82" t="s">
        <v>1830</v>
      </c>
      <c r="N101" s="32"/>
      <c r="O101" s="32"/>
      <c r="P101" s="207" t="s">
        <v>1831</v>
      </c>
      <c r="Q101" s="81">
        <f t="shared" si="8"/>
        <v>417.34</v>
      </c>
      <c r="R101" s="208">
        <v>6</v>
      </c>
      <c r="S101" s="209"/>
      <c r="T101" s="210">
        <f t="shared" si="6"/>
        <v>0</v>
      </c>
      <c r="U101" s="211" t="s">
        <v>76</v>
      </c>
      <c r="V101" s="212"/>
    </row>
    <row r="102" spans="1:22" ht="99.75" customHeight="1" outlineLevel="1" x14ac:dyDescent="0.2">
      <c r="A102" s="32" t="str">
        <f t="shared" si="7"/>
        <v>Н-р 4 стакана практичных (П)стандарт</v>
      </c>
      <c r="B102" s="71">
        <v>231.14</v>
      </c>
      <c r="C102" s="225" t="s">
        <v>291</v>
      </c>
      <c r="D102" s="73" t="s">
        <v>24</v>
      </c>
      <c r="E102" s="221"/>
      <c r="F102" s="222" t="s">
        <v>1630</v>
      </c>
      <c r="G102" s="203" t="s">
        <v>1621</v>
      </c>
      <c r="H102" s="204" t="s">
        <v>1832</v>
      </c>
      <c r="I102" s="205" t="s">
        <v>28</v>
      </c>
      <c r="J102" s="151" t="s">
        <v>1833</v>
      </c>
      <c r="K102" s="223" t="s">
        <v>1834</v>
      </c>
      <c r="L102" s="82"/>
      <c r="M102" s="82" t="s">
        <v>1588</v>
      </c>
      <c r="N102" s="32"/>
      <c r="O102" s="32"/>
      <c r="P102" s="207"/>
      <c r="Q102" s="81">
        <f t="shared" si="8"/>
        <v>231.14</v>
      </c>
      <c r="R102" s="208">
        <v>4</v>
      </c>
      <c r="S102" s="209"/>
      <c r="T102" s="210">
        <f t="shared" si="6"/>
        <v>0</v>
      </c>
      <c r="U102" s="211" t="s">
        <v>36</v>
      </c>
      <c r="V102" s="226" t="s">
        <v>32</v>
      </c>
    </row>
    <row r="103" spans="1:22" ht="99.75" customHeight="1" outlineLevel="1" x14ac:dyDescent="0.2">
      <c r="A103" s="32" t="str">
        <f t="shared" si="7"/>
        <v>Н-р Кувшин для воды+4 стакана практичных (П)стандарт</v>
      </c>
      <c r="B103" s="71">
        <v>407.49</v>
      </c>
      <c r="C103" s="225" t="s">
        <v>291</v>
      </c>
      <c r="D103" s="73" t="s">
        <v>24</v>
      </c>
      <c r="E103" s="221"/>
      <c r="F103" s="222" t="s">
        <v>1630</v>
      </c>
      <c r="G103" s="203" t="s">
        <v>1621</v>
      </c>
      <c r="H103" s="204" t="s">
        <v>1835</v>
      </c>
      <c r="I103" s="205" t="s">
        <v>28</v>
      </c>
      <c r="J103" s="151" t="s">
        <v>1836</v>
      </c>
      <c r="K103" s="223" t="s">
        <v>1837</v>
      </c>
      <c r="L103" s="82"/>
      <c r="M103" s="82" t="s">
        <v>1838</v>
      </c>
      <c r="N103" s="32"/>
      <c r="O103" s="32"/>
      <c r="P103" s="207"/>
      <c r="Q103" s="81">
        <f t="shared" si="8"/>
        <v>407.49</v>
      </c>
      <c r="R103" s="208">
        <v>2</v>
      </c>
      <c r="S103" s="209"/>
      <c r="T103" s="210">
        <f t="shared" si="6"/>
        <v>0</v>
      </c>
      <c r="U103" s="211" t="s">
        <v>76</v>
      </c>
      <c r="V103" s="212"/>
    </row>
    <row r="104" spans="1:22" ht="99.75" customHeight="1" outlineLevel="1" x14ac:dyDescent="0.2">
      <c r="A104" s="32" t="str">
        <f t="shared" si="7"/>
        <v>Н-р 2 миски для вторых+2 тарелки скифские бол (П)стандарт</v>
      </c>
      <c r="B104" s="71">
        <v>350.91</v>
      </c>
      <c r="C104" s="201"/>
      <c r="D104" s="73" t="s">
        <v>24</v>
      </c>
      <c r="E104" s="221"/>
      <c r="F104" s="222" t="s">
        <v>1630</v>
      </c>
      <c r="G104" s="203" t="s">
        <v>1612</v>
      </c>
      <c r="H104" s="204" t="s">
        <v>1839</v>
      </c>
      <c r="I104" s="205" t="s">
        <v>28</v>
      </c>
      <c r="J104" s="151" t="s">
        <v>1840</v>
      </c>
      <c r="K104" s="223" t="s">
        <v>1841</v>
      </c>
      <c r="L104" s="82"/>
      <c r="M104" s="82" t="s">
        <v>1842</v>
      </c>
      <c r="N104" s="32"/>
      <c r="O104" s="32"/>
      <c r="P104" s="207"/>
      <c r="Q104" s="81">
        <f t="shared" si="8"/>
        <v>350.91</v>
      </c>
      <c r="R104" s="208">
        <v>4</v>
      </c>
      <c r="S104" s="209"/>
      <c r="T104" s="210">
        <f t="shared" si="6"/>
        <v>0</v>
      </c>
      <c r="U104" s="211" t="s">
        <v>76</v>
      </c>
      <c r="V104" s="212" t="s">
        <v>32</v>
      </c>
    </row>
    <row r="105" spans="1:22" ht="99.75" customHeight="1" outlineLevel="1" x14ac:dyDescent="0.2">
      <c r="A105" s="32" t="str">
        <f t="shared" si="7"/>
        <v>Н-р тарелок Скифских бол+сред (2+2) (П)стандарт</v>
      </c>
      <c r="B105" s="71">
        <v>335.88</v>
      </c>
      <c r="C105" s="201"/>
      <c r="D105" s="73" t="s">
        <v>24</v>
      </c>
      <c r="E105" s="221"/>
      <c r="F105" s="222" t="s">
        <v>1630</v>
      </c>
      <c r="G105" s="203" t="s">
        <v>1612</v>
      </c>
      <c r="H105" s="204" t="s">
        <v>1843</v>
      </c>
      <c r="I105" s="205" t="s">
        <v>28</v>
      </c>
      <c r="J105" s="151" t="s">
        <v>1844</v>
      </c>
      <c r="K105" s="223" t="s">
        <v>1845</v>
      </c>
      <c r="L105" s="82"/>
      <c r="M105" s="82" t="s">
        <v>1620</v>
      </c>
      <c r="N105" s="32"/>
      <c r="O105" s="32"/>
      <c r="P105" s="207"/>
      <c r="Q105" s="81">
        <f t="shared" si="8"/>
        <v>335.88</v>
      </c>
      <c r="R105" s="208">
        <v>4</v>
      </c>
      <c r="S105" s="209"/>
      <c r="T105" s="210">
        <f t="shared" si="6"/>
        <v>0</v>
      </c>
      <c r="U105" s="211" t="s">
        <v>76</v>
      </c>
      <c r="V105" s="212" t="s">
        <v>32</v>
      </c>
    </row>
    <row r="106" spans="1:22" ht="99.75" customHeight="1" outlineLevel="1" x14ac:dyDescent="0.2">
      <c r="A106" s="32" t="str">
        <f t="shared" si="7"/>
        <v>Н-р 2 миски для 2-х бл.+ 2 миски Русские сред (П)стандарт</v>
      </c>
      <c r="B106" s="71">
        <v>349.59</v>
      </c>
      <c r="C106" s="201"/>
      <c r="D106" s="73" t="s">
        <v>24</v>
      </c>
      <c r="E106" s="221"/>
      <c r="F106" s="222" t="s">
        <v>1630</v>
      </c>
      <c r="G106" s="203" t="s">
        <v>1612</v>
      </c>
      <c r="H106" s="204" t="s">
        <v>1846</v>
      </c>
      <c r="I106" s="205" t="s">
        <v>28</v>
      </c>
      <c r="J106" s="151" t="s">
        <v>1847</v>
      </c>
      <c r="K106" s="223" t="s">
        <v>1848</v>
      </c>
      <c r="L106" s="82"/>
      <c r="M106" s="82" t="s">
        <v>1842</v>
      </c>
      <c r="N106" s="32"/>
      <c r="O106" s="32"/>
      <c r="P106" s="207"/>
      <c r="Q106" s="81">
        <f t="shared" si="8"/>
        <v>349.59</v>
      </c>
      <c r="R106" s="208">
        <v>6</v>
      </c>
      <c r="S106" s="209"/>
      <c r="T106" s="210">
        <f t="shared" si="6"/>
        <v>0</v>
      </c>
      <c r="U106" s="211" t="s">
        <v>43</v>
      </c>
      <c r="V106" s="212" t="s">
        <v>32</v>
      </c>
    </row>
    <row r="107" spans="1:22" ht="99.75" customHeight="1" outlineLevel="1" x14ac:dyDescent="0.2">
      <c r="A107" s="32" t="str">
        <f t="shared" si="7"/>
        <v>Н-р 2 миски для 2-х бл.+ 2 миски Русские сред (П)красный</v>
      </c>
      <c r="B107" s="71">
        <v>471.95</v>
      </c>
      <c r="C107" s="201"/>
      <c r="D107" s="73" t="s">
        <v>728</v>
      </c>
      <c r="E107" s="221"/>
      <c r="F107" s="222" t="s">
        <v>1630</v>
      </c>
      <c r="G107" s="203" t="s">
        <v>1612</v>
      </c>
      <c r="H107" s="204" t="s">
        <v>1849</v>
      </c>
      <c r="I107" s="205" t="s">
        <v>28</v>
      </c>
      <c r="J107" s="151" t="s">
        <v>1850</v>
      </c>
      <c r="K107" s="223" t="s">
        <v>1848</v>
      </c>
      <c r="L107" s="82"/>
      <c r="M107" s="82" t="s">
        <v>1851</v>
      </c>
      <c r="N107" s="32"/>
      <c r="O107" s="32"/>
      <c r="P107" s="207"/>
      <c r="Q107" s="81">
        <f t="shared" si="8"/>
        <v>471.95</v>
      </c>
      <c r="R107" s="83">
        <v>6</v>
      </c>
      <c r="S107" s="209"/>
      <c r="T107" s="210">
        <f t="shared" si="6"/>
        <v>0</v>
      </c>
      <c r="U107" s="211" t="s">
        <v>1554</v>
      </c>
      <c r="V107" s="212" t="s">
        <v>32</v>
      </c>
    </row>
    <row r="108" spans="1:22" ht="99.75" customHeight="1" outlineLevel="1" x14ac:dyDescent="0.2">
      <c r="A108" s="32" t="str">
        <f t="shared" si="7"/>
        <v>Н-р 2 миски для 2-х бл.+ 2 миски Русские сред (П)РАДУГА</v>
      </c>
      <c r="B108" s="71">
        <v>419.51</v>
      </c>
      <c r="C108" s="201"/>
      <c r="D108" s="73" t="s">
        <v>1565</v>
      </c>
      <c r="E108" s="221"/>
      <c r="F108" s="222" t="s">
        <v>1630</v>
      </c>
      <c r="G108" s="203" t="s">
        <v>1612</v>
      </c>
      <c r="H108" s="204" t="s">
        <v>1852</v>
      </c>
      <c r="I108" s="205" t="s">
        <v>28</v>
      </c>
      <c r="J108" s="151" t="s">
        <v>1853</v>
      </c>
      <c r="K108" s="223" t="s">
        <v>1848</v>
      </c>
      <c r="L108" s="82"/>
      <c r="M108" s="82" t="s">
        <v>1851</v>
      </c>
      <c r="N108" s="32"/>
      <c r="O108" s="32"/>
      <c r="P108" s="207"/>
      <c r="Q108" s="81">
        <f t="shared" si="8"/>
        <v>419.51</v>
      </c>
      <c r="R108" s="83">
        <v>6</v>
      </c>
      <c r="S108" s="209"/>
      <c r="T108" s="210">
        <f t="shared" si="6"/>
        <v>0</v>
      </c>
      <c r="U108" s="88" t="s">
        <v>1554</v>
      </c>
      <c r="V108" s="212" t="s">
        <v>32</v>
      </c>
    </row>
    <row r="109" spans="1:22" ht="99.75" customHeight="1" outlineLevel="1" x14ac:dyDescent="0.2">
      <c r="A109" s="32" t="str">
        <f t="shared" si="7"/>
        <v>Н-р 2 миски Русские ср+2 миски Русские мал. (П)стандарт</v>
      </c>
      <c r="B109" s="71">
        <v>305.67</v>
      </c>
      <c r="C109" s="201"/>
      <c r="D109" s="73" t="s">
        <v>24</v>
      </c>
      <c r="E109" s="221"/>
      <c r="F109" s="222" t="s">
        <v>1630</v>
      </c>
      <c r="G109" s="203" t="s">
        <v>1612</v>
      </c>
      <c r="H109" s="204" t="s">
        <v>1854</v>
      </c>
      <c r="I109" s="205" t="s">
        <v>28</v>
      </c>
      <c r="J109" s="151" t="s">
        <v>1855</v>
      </c>
      <c r="K109" s="223" t="s">
        <v>1856</v>
      </c>
      <c r="L109" s="82"/>
      <c r="M109" s="82" t="s">
        <v>1620</v>
      </c>
      <c r="N109" s="32"/>
      <c r="O109" s="32"/>
      <c r="P109" s="207"/>
      <c r="Q109" s="81">
        <f t="shared" si="8"/>
        <v>305.67</v>
      </c>
      <c r="R109" s="208">
        <v>6</v>
      </c>
      <c r="S109" s="209"/>
      <c r="T109" s="210">
        <f t="shared" si="6"/>
        <v>0</v>
      </c>
      <c r="U109" s="211" t="s">
        <v>43</v>
      </c>
      <c r="V109" s="212" t="s">
        <v>32</v>
      </c>
    </row>
    <row r="110" spans="1:22" ht="99.75" customHeight="1" outlineLevel="1" x14ac:dyDescent="0.2">
      <c r="A110" s="32" t="str">
        <f t="shared" si="7"/>
        <v>Н-р 2 миски Русские ср+2 миски Русские мал. (П)красный</v>
      </c>
      <c r="B110" s="71">
        <v>412.65</v>
      </c>
      <c r="C110" s="201"/>
      <c r="D110" s="73" t="s">
        <v>728</v>
      </c>
      <c r="E110" s="221"/>
      <c r="F110" s="222" t="s">
        <v>1630</v>
      </c>
      <c r="G110" s="203" t="s">
        <v>1612</v>
      </c>
      <c r="H110" s="204" t="s">
        <v>1857</v>
      </c>
      <c r="I110" s="205" t="s">
        <v>28</v>
      </c>
      <c r="J110" s="151" t="s">
        <v>1858</v>
      </c>
      <c r="K110" s="223" t="s">
        <v>1856</v>
      </c>
      <c r="L110" s="82"/>
      <c r="M110" s="82" t="s">
        <v>1620</v>
      </c>
      <c r="N110" s="32"/>
      <c r="O110" s="32"/>
      <c r="P110" s="207"/>
      <c r="Q110" s="81">
        <f t="shared" si="8"/>
        <v>412.65</v>
      </c>
      <c r="R110" s="83">
        <v>6</v>
      </c>
      <c r="S110" s="209"/>
      <c r="T110" s="210">
        <f t="shared" si="6"/>
        <v>0</v>
      </c>
      <c r="U110" s="211" t="s">
        <v>120</v>
      </c>
      <c r="V110" s="212" t="s">
        <v>32</v>
      </c>
    </row>
    <row r="111" spans="1:22" ht="99.75" customHeight="1" outlineLevel="1" x14ac:dyDescent="0.2">
      <c r="A111" s="32" t="str">
        <f t="shared" si="7"/>
        <v>Н-р 2 миски Русские ср+2 миски Русские мал. (П)старина</v>
      </c>
      <c r="B111" s="71">
        <v>359.72</v>
      </c>
      <c r="C111" s="201"/>
      <c r="D111" s="73" t="s">
        <v>1124</v>
      </c>
      <c r="E111" s="221"/>
      <c r="F111" s="222" t="s">
        <v>1630</v>
      </c>
      <c r="G111" s="203" t="s">
        <v>1612</v>
      </c>
      <c r="H111" s="204" t="s">
        <v>1859</v>
      </c>
      <c r="I111" s="205" t="s">
        <v>28</v>
      </c>
      <c r="J111" s="151" t="s">
        <v>1860</v>
      </c>
      <c r="K111" s="223" t="s">
        <v>1856</v>
      </c>
      <c r="L111" s="82"/>
      <c r="M111" s="82" t="s">
        <v>1620</v>
      </c>
      <c r="N111" s="32"/>
      <c r="O111" s="32"/>
      <c r="P111" s="207"/>
      <c r="Q111" s="81">
        <f t="shared" si="8"/>
        <v>359.72</v>
      </c>
      <c r="R111" s="83">
        <v>6</v>
      </c>
      <c r="S111" s="209"/>
      <c r="T111" s="210">
        <f t="shared" si="6"/>
        <v>0</v>
      </c>
      <c r="U111" s="88" t="s">
        <v>120</v>
      </c>
      <c r="V111" s="212" t="s">
        <v>32</v>
      </c>
    </row>
    <row r="112" spans="1:22" ht="99.75" customHeight="1" outlineLevel="1" x14ac:dyDescent="0.2">
      <c r="A112" s="32" t="str">
        <f t="shared" si="7"/>
        <v>Н-р 2 миски Русские ср+2 миски Русские мал. (П)РАДУГА</v>
      </c>
      <c r="B112" s="71">
        <v>359.72</v>
      </c>
      <c r="C112" s="201"/>
      <c r="D112" s="73" t="s">
        <v>1565</v>
      </c>
      <c r="E112" s="221"/>
      <c r="F112" s="222" t="s">
        <v>1630</v>
      </c>
      <c r="G112" s="203" t="s">
        <v>1612</v>
      </c>
      <c r="H112" s="204" t="s">
        <v>1861</v>
      </c>
      <c r="I112" s="205" t="s">
        <v>28</v>
      </c>
      <c r="J112" s="151" t="s">
        <v>1862</v>
      </c>
      <c r="K112" s="223" t="s">
        <v>1856</v>
      </c>
      <c r="L112" s="82"/>
      <c r="M112" s="82" t="s">
        <v>1620</v>
      </c>
      <c r="N112" s="32"/>
      <c r="O112" s="32"/>
      <c r="P112" s="207"/>
      <c r="Q112" s="81">
        <f t="shared" si="8"/>
        <v>359.72</v>
      </c>
      <c r="R112" s="83">
        <v>6</v>
      </c>
      <c r="S112" s="209"/>
      <c r="T112" s="210">
        <f t="shared" si="6"/>
        <v>0</v>
      </c>
      <c r="U112" s="211" t="s">
        <v>120</v>
      </c>
      <c r="V112" s="212" t="s">
        <v>32</v>
      </c>
    </row>
    <row r="113" spans="1:22" ht="99.75" customHeight="1" outlineLevel="1" x14ac:dyDescent="0.2">
      <c r="A113" s="32" t="str">
        <f t="shared" si="7"/>
        <v>Н-р 3 миски Русские ср. (П)стандарт</v>
      </c>
      <c r="B113" s="71">
        <v>275.8</v>
      </c>
      <c r="C113" s="201"/>
      <c r="D113" s="73" t="s">
        <v>24</v>
      </c>
      <c r="E113" s="221"/>
      <c r="F113" s="222" t="s">
        <v>1630</v>
      </c>
      <c r="G113" s="203" t="s">
        <v>1612</v>
      </c>
      <c r="H113" s="204" t="s">
        <v>1863</v>
      </c>
      <c r="I113" s="205" t="s">
        <v>28</v>
      </c>
      <c r="J113" s="151" t="s">
        <v>1864</v>
      </c>
      <c r="K113" s="223" t="s">
        <v>1865</v>
      </c>
      <c r="L113" s="82"/>
      <c r="M113" s="82" t="s">
        <v>1866</v>
      </c>
      <c r="N113" s="32"/>
      <c r="O113" s="32"/>
      <c r="P113" s="82"/>
      <c r="Q113" s="81">
        <f t="shared" si="8"/>
        <v>275.8</v>
      </c>
      <c r="R113" s="208">
        <v>6</v>
      </c>
      <c r="S113" s="209"/>
      <c r="T113" s="210">
        <f t="shared" si="6"/>
        <v>0</v>
      </c>
      <c r="U113" s="211" t="s">
        <v>43</v>
      </c>
      <c r="V113" s="212" t="s">
        <v>32</v>
      </c>
    </row>
    <row r="114" spans="1:22" ht="99.75" customHeight="1" outlineLevel="1" x14ac:dyDescent="0.2">
      <c r="A114" s="32" t="str">
        <f t="shared" si="7"/>
        <v>Н-р 2 формы для выпечки (П)стандарт</v>
      </c>
      <c r="B114" s="71">
        <v>292.88</v>
      </c>
      <c r="C114" s="201"/>
      <c r="D114" s="73" t="s">
        <v>24</v>
      </c>
      <c r="E114" s="221"/>
      <c r="F114" s="222" t="s">
        <v>1630</v>
      </c>
      <c r="G114" s="203" t="s">
        <v>1612</v>
      </c>
      <c r="H114" s="204" t="s">
        <v>1867</v>
      </c>
      <c r="I114" s="205" t="s">
        <v>28</v>
      </c>
      <c r="J114" s="151" t="s">
        <v>1868</v>
      </c>
      <c r="K114" s="223" t="s">
        <v>1869</v>
      </c>
      <c r="L114" s="82"/>
      <c r="M114" s="82" t="s">
        <v>1870</v>
      </c>
      <c r="N114" s="32"/>
      <c r="O114" s="32"/>
      <c r="P114" s="207"/>
      <c r="Q114" s="81">
        <f t="shared" si="8"/>
        <v>292.88</v>
      </c>
      <c r="R114" s="208">
        <v>6</v>
      </c>
      <c r="S114" s="209"/>
      <c r="T114" s="210">
        <f t="shared" si="6"/>
        <v>0</v>
      </c>
      <c r="U114" s="211" t="s">
        <v>43</v>
      </c>
      <c r="V114" s="212" t="s">
        <v>32</v>
      </c>
    </row>
    <row r="115" spans="1:22" ht="99.75" customHeight="1" outlineLevel="1" x14ac:dyDescent="0.2">
      <c r="A115" s="32" t="str">
        <f t="shared" si="7"/>
        <v>Н-р тарелок Скифских ср+мал (2+2) (П)стандарт</v>
      </c>
      <c r="B115" s="71">
        <v>292.12</v>
      </c>
      <c r="C115" s="201"/>
      <c r="D115" s="73" t="s">
        <v>24</v>
      </c>
      <c r="E115" s="221"/>
      <c r="F115" s="222" t="s">
        <v>1630</v>
      </c>
      <c r="G115" s="203" t="s">
        <v>1612</v>
      </c>
      <c r="H115" s="204" t="s">
        <v>1871</v>
      </c>
      <c r="I115" s="205" t="s">
        <v>28</v>
      </c>
      <c r="J115" s="151" t="s">
        <v>1872</v>
      </c>
      <c r="K115" s="223" t="s">
        <v>1873</v>
      </c>
      <c r="L115" s="82"/>
      <c r="M115" s="82" t="s">
        <v>1874</v>
      </c>
      <c r="N115" s="32"/>
      <c r="O115" s="32"/>
      <c r="P115" s="82"/>
      <c r="Q115" s="81">
        <f t="shared" si="8"/>
        <v>292.12</v>
      </c>
      <c r="R115" s="208">
        <v>5</v>
      </c>
      <c r="S115" s="209"/>
      <c r="T115" s="210">
        <f t="shared" si="6"/>
        <v>0</v>
      </c>
      <c r="U115" s="211" t="s">
        <v>43</v>
      </c>
      <c r="V115" s="212" t="s">
        <v>32</v>
      </c>
    </row>
    <row r="116" spans="1:22" ht="99.75" customHeight="1" outlineLevel="1" x14ac:dyDescent="0.2">
      <c r="A116" s="32" t="str">
        <f t="shared" si="7"/>
        <v>Н-р тарелок Скифских ср+мал (2+2) (П)старина</v>
      </c>
      <c r="B116" s="71">
        <v>350.54</v>
      </c>
      <c r="C116" s="201"/>
      <c r="D116" s="73" t="s">
        <v>1124</v>
      </c>
      <c r="E116" s="221"/>
      <c r="F116" s="222" t="s">
        <v>1630</v>
      </c>
      <c r="G116" s="203" t="s">
        <v>1612</v>
      </c>
      <c r="H116" s="204" t="s">
        <v>1875</v>
      </c>
      <c r="I116" s="205" t="s">
        <v>28</v>
      </c>
      <c r="J116" s="151" t="s">
        <v>1876</v>
      </c>
      <c r="K116" s="223" t="s">
        <v>1873</v>
      </c>
      <c r="L116" s="82"/>
      <c r="M116" s="82" t="s">
        <v>1874</v>
      </c>
      <c r="N116" s="32"/>
      <c r="O116" s="32"/>
      <c r="P116" s="207"/>
      <c r="Q116" s="81">
        <f t="shared" si="8"/>
        <v>350.54</v>
      </c>
      <c r="R116" s="83">
        <v>5</v>
      </c>
      <c r="S116" s="209"/>
      <c r="T116" s="210">
        <f t="shared" si="6"/>
        <v>0</v>
      </c>
      <c r="U116" s="88" t="s">
        <v>43</v>
      </c>
      <c r="V116" s="212" t="s">
        <v>32</v>
      </c>
    </row>
    <row r="117" spans="1:22" ht="99.75" customHeight="1" outlineLevel="1" x14ac:dyDescent="0.2">
      <c r="A117" s="32" t="str">
        <f t="shared" si="7"/>
        <v>Н-р тарелок Скифских ср+мал (2+2) (П)РАДУГА</v>
      </c>
      <c r="B117" s="71">
        <v>350.54</v>
      </c>
      <c r="C117" s="201"/>
      <c r="D117" s="73" t="s">
        <v>1565</v>
      </c>
      <c r="E117" s="221"/>
      <c r="F117" s="222" t="s">
        <v>1630</v>
      </c>
      <c r="G117" s="203" t="s">
        <v>1612</v>
      </c>
      <c r="H117" s="204" t="s">
        <v>1877</v>
      </c>
      <c r="I117" s="205" t="s">
        <v>28</v>
      </c>
      <c r="J117" s="151" t="s">
        <v>1878</v>
      </c>
      <c r="K117" s="223" t="s">
        <v>1873</v>
      </c>
      <c r="L117" s="82"/>
      <c r="M117" s="82" t="s">
        <v>1879</v>
      </c>
      <c r="N117" s="32"/>
      <c r="O117" s="32"/>
      <c r="P117" s="207"/>
      <c r="Q117" s="81">
        <f t="shared" si="8"/>
        <v>350.54</v>
      </c>
      <c r="R117" s="83">
        <v>5</v>
      </c>
      <c r="S117" s="209"/>
      <c r="T117" s="210">
        <f t="shared" si="6"/>
        <v>0</v>
      </c>
      <c r="U117" s="211" t="s">
        <v>43</v>
      </c>
      <c r="V117" s="212" t="s">
        <v>32</v>
      </c>
    </row>
    <row r="118" spans="1:22" ht="99.75" customHeight="1" outlineLevel="1" x14ac:dyDescent="0.2">
      <c r="A118" s="32" t="str">
        <f t="shared" si="7"/>
        <v>Н-р тарелок Скифских бол+ср+мал (2+2+2) (П)стандарт</v>
      </c>
      <c r="B118" s="71">
        <v>453.71</v>
      </c>
      <c r="C118" s="201"/>
      <c r="D118" s="73" t="s">
        <v>24</v>
      </c>
      <c r="E118" s="221"/>
      <c r="F118" s="222" t="s">
        <v>1630</v>
      </c>
      <c r="G118" s="203" t="s">
        <v>1612</v>
      </c>
      <c r="H118" s="204" t="s">
        <v>1880</v>
      </c>
      <c r="I118" s="205" t="s">
        <v>28</v>
      </c>
      <c r="J118" s="151" t="s">
        <v>1881</v>
      </c>
      <c r="K118" s="223" t="s">
        <v>1882</v>
      </c>
      <c r="L118" s="82"/>
      <c r="M118" s="82" t="s">
        <v>1883</v>
      </c>
      <c r="N118" s="32"/>
      <c r="O118" s="32"/>
      <c r="P118" s="82"/>
      <c r="Q118" s="81">
        <f t="shared" si="8"/>
        <v>453.71</v>
      </c>
      <c r="R118" s="208">
        <v>4</v>
      </c>
      <c r="S118" s="209"/>
      <c r="T118" s="210">
        <f t="shared" si="6"/>
        <v>0</v>
      </c>
      <c r="U118" s="211" t="s">
        <v>76</v>
      </c>
      <c r="V118" s="212" t="s">
        <v>32</v>
      </c>
    </row>
    <row r="119" spans="1:22" ht="99.75" customHeight="1" outlineLevel="1" x14ac:dyDescent="0.2">
      <c r="A119" s="32" t="str">
        <f t="shared" si="7"/>
        <v>Н-р тарелок Скифских бол+ср+мал (2+2+2) (П)старина</v>
      </c>
      <c r="B119" s="71">
        <v>544.45000000000005</v>
      </c>
      <c r="C119" s="201"/>
      <c r="D119" s="73" t="s">
        <v>1124</v>
      </c>
      <c r="E119" s="221"/>
      <c r="F119" s="222" t="s">
        <v>1630</v>
      </c>
      <c r="G119" s="203" t="s">
        <v>1612</v>
      </c>
      <c r="H119" s="204" t="s">
        <v>1884</v>
      </c>
      <c r="I119" s="205" t="s">
        <v>28</v>
      </c>
      <c r="J119" s="151" t="s">
        <v>1885</v>
      </c>
      <c r="K119" s="223" t="s">
        <v>1882</v>
      </c>
      <c r="L119" s="82"/>
      <c r="M119" s="82" t="s">
        <v>1883</v>
      </c>
      <c r="N119" s="32"/>
      <c r="O119" s="32"/>
      <c r="P119" s="207"/>
      <c r="Q119" s="81">
        <f t="shared" si="8"/>
        <v>544.45000000000005</v>
      </c>
      <c r="R119" s="83">
        <v>4</v>
      </c>
      <c r="S119" s="209"/>
      <c r="T119" s="210">
        <f t="shared" si="6"/>
        <v>0</v>
      </c>
      <c r="U119" s="88" t="s">
        <v>1554</v>
      </c>
      <c r="V119" s="212" t="s">
        <v>32</v>
      </c>
    </row>
    <row r="120" spans="1:22" ht="99.75" customHeight="1" outlineLevel="1" x14ac:dyDescent="0.2">
      <c r="A120" s="32" t="str">
        <f t="shared" si="7"/>
        <v>Н-р тарелок Скифских бол+ср+мал (2+2+2) (П)РАДУГА</v>
      </c>
      <c r="B120" s="71">
        <v>544.45000000000005</v>
      </c>
      <c r="C120" s="201"/>
      <c r="D120" s="73" t="s">
        <v>1565</v>
      </c>
      <c r="E120" s="221"/>
      <c r="F120" s="222" t="s">
        <v>1630</v>
      </c>
      <c r="G120" s="203" t="s">
        <v>1612</v>
      </c>
      <c r="H120" s="204" t="s">
        <v>1886</v>
      </c>
      <c r="I120" s="205" t="s">
        <v>28</v>
      </c>
      <c r="J120" s="151" t="s">
        <v>1887</v>
      </c>
      <c r="K120" s="223" t="s">
        <v>1882</v>
      </c>
      <c r="L120" s="82"/>
      <c r="M120" s="82" t="s">
        <v>1883</v>
      </c>
      <c r="N120" s="32"/>
      <c r="O120" s="32"/>
      <c r="P120" s="207"/>
      <c r="Q120" s="81">
        <f t="shared" si="8"/>
        <v>544.45000000000005</v>
      </c>
      <c r="R120" s="83">
        <v>4</v>
      </c>
      <c r="S120" s="209"/>
      <c r="T120" s="210">
        <f t="shared" si="6"/>
        <v>0</v>
      </c>
      <c r="U120" s="211" t="s">
        <v>1554</v>
      </c>
      <c r="V120" s="212" t="s">
        <v>32</v>
      </c>
    </row>
    <row r="121" spans="1:22" ht="99.75" customHeight="1" outlineLevel="1" x14ac:dyDescent="0.2">
      <c r="A121" s="32" t="str">
        <f t="shared" si="7"/>
        <v>Н-р салатников Удачных 1 бол+1 ср+3 мал (П)стандарт</v>
      </c>
      <c r="B121" s="71">
        <v>440.85</v>
      </c>
      <c r="C121" s="225" t="s">
        <v>291</v>
      </c>
      <c r="D121" s="73" t="s">
        <v>24</v>
      </c>
      <c r="E121" s="221"/>
      <c r="F121" s="222" t="s">
        <v>1630</v>
      </c>
      <c r="G121" s="203" t="s">
        <v>1612</v>
      </c>
      <c r="H121" s="204" t="s">
        <v>1888</v>
      </c>
      <c r="I121" s="205" t="s">
        <v>28</v>
      </c>
      <c r="J121" s="151" t="s">
        <v>1889</v>
      </c>
      <c r="K121" s="223" t="s">
        <v>1890</v>
      </c>
      <c r="L121" s="82"/>
      <c r="M121" s="82" t="s">
        <v>1891</v>
      </c>
      <c r="N121" s="32"/>
      <c r="O121" s="32"/>
      <c r="P121" s="82"/>
      <c r="Q121" s="81">
        <f t="shared" si="8"/>
        <v>440.85</v>
      </c>
      <c r="R121" s="208">
        <v>4</v>
      </c>
      <c r="S121" s="209"/>
      <c r="T121" s="210">
        <f t="shared" si="6"/>
        <v>0</v>
      </c>
      <c r="U121" s="211" t="s">
        <v>76</v>
      </c>
      <c r="V121" s="212" t="s">
        <v>32</v>
      </c>
    </row>
    <row r="122" spans="1:22" ht="99.75" customHeight="1" outlineLevel="1" x14ac:dyDescent="0.2">
      <c r="A122" s="32" t="str">
        <f t="shared" si="7"/>
        <v>Н-р для холодца Русский (П)стандарт</v>
      </c>
      <c r="B122" s="71">
        <v>340.95</v>
      </c>
      <c r="C122" s="201"/>
      <c r="D122" s="73" t="s">
        <v>24</v>
      </c>
      <c r="E122" s="221"/>
      <c r="F122" s="222" t="s">
        <v>1630</v>
      </c>
      <c r="G122" s="203" t="s">
        <v>1892</v>
      </c>
      <c r="H122" s="204" t="s">
        <v>1893</v>
      </c>
      <c r="I122" s="205" t="s">
        <v>28</v>
      </c>
      <c r="J122" s="151" t="s">
        <v>1894</v>
      </c>
      <c r="K122" s="224" t="s">
        <v>1895</v>
      </c>
      <c r="L122" s="82"/>
      <c r="M122" s="82" t="s">
        <v>1896</v>
      </c>
      <c r="N122" s="32"/>
      <c r="O122" s="32"/>
      <c r="P122" s="207" t="s">
        <v>1897</v>
      </c>
      <c r="Q122" s="81">
        <f t="shared" si="8"/>
        <v>340.95</v>
      </c>
      <c r="R122" s="208">
        <v>4</v>
      </c>
      <c r="S122" s="209"/>
      <c r="T122" s="210">
        <f t="shared" si="6"/>
        <v>0</v>
      </c>
      <c r="U122" s="211" t="s">
        <v>76</v>
      </c>
      <c r="V122" s="212" t="s">
        <v>32</v>
      </c>
    </row>
    <row r="123" spans="1:22" ht="99.75" customHeight="1" outlineLevel="1" x14ac:dyDescent="0.2">
      <c r="A123" s="32" t="str">
        <f t="shared" si="7"/>
        <v>Н-р ГДЖ №10+2 миски Русские мал. (П)стандарт</v>
      </c>
      <c r="B123" s="71">
        <v>302.68</v>
      </c>
      <c r="C123" s="201"/>
      <c r="D123" s="73" t="s">
        <v>24</v>
      </c>
      <c r="E123" s="221"/>
      <c r="F123" s="222" t="s">
        <v>1630</v>
      </c>
      <c r="G123" s="203" t="s">
        <v>1549</v>
      </c>
      <c r="H123" s="204" t="s">
        <v>1898</v>
      </c>
      <c r="I123" s="205" t="s">
        <v>28</v>
      </c>
      <c r="J123" s="151" t="s">
        <v>1899</v>
      </c>
      <c r="K123" s="223" t="s">
        <v>1900</v>
      </c>
      <c r="L123" s="82"/>
      <c r="M123" s="82" t="s">
        <v>1901</v>
      </c>
      <c r="N123" s="32"/>
      <c r="O123" s="32"/>
      <c r="P123" s="82"/>
      <c r="Q123" s="81">
        <f t="shared" si="8"/>
        <v>302.68</v>
      </c>
      <c r="R123" s="208">
        <v>4</v>
      </c>
      <c r="S123" s="209"/>
      <c r="T123" s="210">
        <f t="shared" si="6"/>
        <v>0</v>
      </c>
      <c r="U123" s="211" t="s">
        <v>76</v>
      </c>
      <c r="V123" s="212" t="s">
        <v>32</v>
      </c>
    </row>
    <row r="124" spans="1:22" ht="99.75" customHeight="1" outlineLevel="1" x14ac:dyDescent="0.2">
      <c r="A124" s="32" t="str">
        <f t="shared" si="7"/>
        <v>Н-р ГДЖ №10 + 2 тарелки скифские мал (П)старина</v>
      </c>
      <c r="B124" s="71">
        <v>372.62</v>
      </c>
      <c r="C124" s="201"/>
      <c r="D124" s="73" t="s">
        <v>1124</v>
      </c>
      <c r="E124" s="221"/>
      <c r="F124" s="222" t="s">
        <v>1630</v>
      </c>
      <c r="G124" s="203" t="s">
        <v>1549</v>
      </c>
      <c r="H124" s="204" t="s">
        <v>1902</v>
      </c>
      <c r="I124" s="205" t="s">
        <v>28</v>
      </c>
      <c r="J124" s="151" t="s">
        <v>1903</v>
      </c>
      <c r="K124" s="223" t="s">
        <v>1904</v>
      </c>
      <c r="L124" s="82"/>
      <c r="M124" s="82" t="s">
        <v>1905</v>
      </c>
      <c r="N124" s="32"/>
      <c r="O124" s="32"/>
      <c r="P124" s="207"/>
      <c r="Q124" s="81">
        <f t="shared" si="8"/>
        <v>372.62</v>
      </c>
      <c r="R124" s="83">
        <v>4</v>
      </c>
      <c r="S124" s="209"/>
      <c r="T124" s="210">
        <f t="shared" si="6"/>
        <v>0</v>
      </c>
      <c r="U124" s="88" t="s">
        <v>1554</v>
      </c>
      <c r="V124" s="212" t="s">
        <v>32</v>
      </c>
    </row>
    <row r="125" spans="1:22" ht="99.75" customHeight="1" outlineLevel="1" x14ac:dyDescent="0.2">
      <c r="A125" s="32" t="str">
        <f t="shared" si="7"/>
        <v>Н-р ГДЖ №10 + 2 тарелки скифские мал (П)РАДУГА</v>
      </c>
      <c r="B125" s="71">
        <v>372.62</v>
      </c>
      <c r="C125" s="201"/>
      <c r="D125" s="73" t="s">
        <v>1565</v>
      </c>
      <c r="E125" s="221"/>
      <c r="F125" s="222" t="s">
        <v>1630</v>
      </c>
      <c r="G125" s="203" t="s">
        <v>1549</v>
      </c>
      <c r="H125" s="204" t="s">
        <v>1906</v>
      </c>
      <c r="I125" s="205" t="s">
        <v>28</v>
      </c>
      <c r="J125" s="151" t="s">
        <v>1907</v>
      </c>
      <c r="K125" s="223" t="s">
        <v>1904</v>
      </c>
      <c r="L125" s="82"/>
      <c r="M125" s="82" t="s">
        <v>1905</v>
      </c>
      <c r="N125" s="32"/>
      <c r="O125" s="32"/>
      <c r="P125" s="207"/>
      <c r="Q125" s="81">
        <f t="shared" si="8"/>
        <v>372.62</v>
      </c>
      <c r="R125" s="83">
        <v>4</v>
      </c>
      <c r="S125" s="209"/>
      <c r="T125" s="210">
        <f t="shared" si="6"/>
        <v>0</v>
      </c>
      <c r="U125" s="211" t="s">
        <v>1554</v>
      </c>
      <c r="V125" s="212" t="s">
        <v>32</v>
      </c>
    </row>
    <row r="126" spans="1:22" ht="99.75" customHeight="1" outlineLevel="1" x14ac:dyDescent="0.2">
      <c r="A126" s="32" t="str">
        <f t="shared" si="7"/>
        <v>Н-р для жаркого мини (П)стандарт</v>
      </c>
      <c r="B126" s="71">
        <v>425.58</v>
      </c>
      <c r="C126" s="201"/>
      <c r="D126" s="73" t="s">
        <v>24</v>
      </c>
      <c r="E126" s="221"/>
      <c r="F126" s="222" t="s">
        <v>1630</v>
      </c>
      <c r="G126" s="203" t="s">
        <v>1549</v>
      </c>
      <c r="H126" s="204" t="s">
        <v>1908</v>
      </c>
      <c r="I126" s="205" t="s">
        <v>28</v>
      </c>
      <c r="J126" s="151" t="s">
        <v>1909</v>
      </c>
      <c r="K126" s="223" t="s">
        <v>1910</v>
      </c>
      <c r="L126" s="82"/>
      <c r="M126" s="82" t="s">
        <v>1911</v>
      </c>
      <c r="N126" s="32"/>
      <c r="O126" s="32"/>
      <c r="P126" s="82"/>
      <c r="Q126" s="81">
        <f t="shared" si="8"/>
        <v>425.58</v>
      </c>
      <c r="R126" s="208">
        <v>4</v>
      </c>
      <c r="S126" s="209"/>
      <c r="T126" s="210">
        <f t="shared" si="6"/>
        <v>0</v>
      </c>
      <c r="U126" s="211" t="s">
        <v>76</v>
      </c>
      <c r="V126" s="212" t="s">
        <v>32</v>
      </c>
    </row>
    <row r="127" spans="1:22" ht="99.75" customHeight="1" outlineLevel="1" x14ac:dyDescent="0.2">
      <c r="A127" s="32" t="str">
        <f t="shared" si="7"/>
        <v>Н-р 2 банки Ретро (П)РАДУГА</v>
      </c>
      <c r="B127" s="71">
        <v>502.91</v>
      </c>
      <c r="C127" s="201"/>
      <c r="D127" s="73" t="s">
        <v>1565</v>
      </c>
      <c r="E127" s="221"/>
      <c r="F127" s="222" t="s">
        <v>1630</v>
      </c>
      <c r="G127" s="203" t="s">
        <v>1912</v>
      </c>
      <c r="H127" s="204" t="s">
        <v>1913</v>
      </c>
      <c r="I127" s="205" t="s">
        <v>28</v>
      </c>
      <c r="J127" s="151" t="s">
        <v>1914</v>
      </c>
      <c r="K127" s="223" t="s">
        <v>1915</v>
      </c>
      <c r="L127" s="82"/>
      <c r="M127" s="82" t="s">
        <v>1870</v>
      </c>
      <c r="N127" s="32"/>
      <c r="O127" s="32"/>
      <c r="P127" s="207"/>
      <c r="Q127" s="81">
        <f t="shared" si="8"/>
        <v>502.91</v>
      </c>
      <c r="R127" s="83">
        <v>4</v>
      </c>
      <c r="S127" s="209"/>
      <c r="T127" s="210">
        <f t="shared" si="6"/>
        <v>0</v>
      </c>
      <c r="U127" s="211" t="s">
        <v>1554</v>
      </c>
      <c r="V127" s="212" t="s">
        <v>32</v>
      </c>
    </row>
    <row r="128" spans="1:22" ht="99.75" customHeight="1" outlineLevel="1" x14ac:dyDescent="0.2">
      <c r="A128" s="32" t="str">
        <f t="shared" si="7"/>
        <v>Н-р банка для лука/чеснока (П)стандарт</v>
      </c>
      <c r="B128" s="71">
        <v>192.68</v>
      </c>
      <c r="C128" s="201"/>
      <c r="D128" s="73" t="s">
        <v>24</v>
      </c>
      <c r="E128" s="221"/>
      <c r="F128" s="222" t="s">
        <v>1630</v>
      </c>
      <c r="G128" s="203" t="s">
        <v>1912</v>
      </c>
      <c r="H128" s="204" t="s">
        <v>1916</v>
      </c>
      <c r="I128" s="205" t="s">
        <v>28</v>
      </c>
      <c r="J128" s="151" t="s">
        <v>1917</v>
      </c>
      <c r="K128" s="223" t="s">
        <v>1918</v>
      </c>
      <c r="L128" s="82"/>
      <c r="M128" s="82" t="s">
        <v>1601</v>
      </c>
      <c r="N128" s="32"/>
      <c r="O128" s="32"/>
      <c r="P128" s="207"/>
      <c r="Q128" s="81">
        <f t="shared" si="8"/>
        <v>192.68</v>
      </c>
      <c r="R128" s="208">
        <v>4</v>
      </c>
      <c r="S128" s="209"/>
      <c r="T128" s="210">
        <f t="shared" si="6"/>
        <v>0</v>
      </c>
      <c r="U128" s="211" t="s">
        <v>76</v>
      </c>
      <c r="V128" s="212" t="s">
        <v>32</v>
      </c>
    </row>
    <row r="129" spans="1:22" ht="99.75" customHeight="1" outlineLevel="1" x14ac:dyDescent="0.2">
      <c r="A129" s="32" t="str">
        <f t="shared" si="7"/>
        <v>Н-р банок для хранения (П)стандарт</v>
      </c>
      <c r="B129" s="71">
        <v>601.79999999999995</v>
      </c>
      <c r="C129" s="213"/>
      <c r="D129" s="73" t="s">
        <v>24</v>
      </c>
      <c r="E129" s="221"/>
      <c r="F129" s="222" t="s">
        <v>1630</v>
      </c>
      <c r="G129" s="203" t="s">
        <v>1912</v>
      </c>
      <c r="H129" s="204" t="s">
        <v>1919</v>
      </c>
      <c r="I129" s="205" t="s">
        <v>28</v>
      </c>
      <c r="J129" s="151" t="s">
        <v>1920</v>
      </c>
      <c r="K129" s="223" t="s">
        <v>1921</v>
      </c>
      <c r="L129" s="82"/>
      <c r="M129" s="82" t="s">
        <v>1922</v>
      </c>
      <c r="N129" s="32"/>
      <c r="O129" s="32"/>
      <c r="P129" s="207" t="s">
        <v>1923</v>
      </c>
      <c r="Q129" s="81">
        <f t="shared" si="8"/>
        <v>601.79999999999995</v>
      </c>
      <c r="R129" s="208">
        <v>1</v>
      </c>
      <c r="S129" s="209"/>
      <c r="T129" s="210">
        <f t="shared" si="6"/>
        <v>0</v>
      </c>
      <c r="U129" s="211" t="s">
        <v>31</v>
      </c>
      <c r="V129" s="212" t="s">
        <v>32</v>
      </c>
    </row>
    <row r="130" spans="1:22" ht="99.75" customHeight="1" outlineLevel="1" x14ac:dyDescent="0.2">
      <c r="A130" s="32" t="str">
        <f t="shared" si="7"/>
        <v>Н-р Блинница Русская (П)стандарт</v>
      </c>
      <c r="B130" s="71">
        <v>446.94</v>
      </c>
      <c r="C130" s="201"/>
      <c r="D130" s="73" t="s">
        <v>24</v>
      </c>
      <c r="E130" s="221"/>
      <c r="F130" s="222" t="s">
        <v>1630</v>
      </c>
      <c r="G130" s="203" t="s">
        <v>1912</v>
      </c>
      <c r="H130" s="204" t="s">
        <v>1924</v>
      </c>
      <c r="I130" s="205" t="s">
        <v>28</v>
      </c>
      <c r="J130" s="151" t="s">
        <v>1925</v>
      </c>
      <c r="K130" s="223" t="s">
        <v>1926</v>
      </c>
      <c r="L130" s="82"/>
      <c r="M130" s="82" t="s">
        <v>1927</v>
      </c>
      <c r="N130" s="32"/>
      <c r="O130" s="32"/>
      <c r="P130" s="82"/>
      <c r="Q130" s="81">
        <f t="shared" si="8"/>
        <v>446.94</v>
      </c>
      <c r="R130" s="208">
        <v>3</v>
      </c>
      <c r="S130" s="209"/>
      <c r="T130" s="210">
        <f t="shared" si="6"/>
        <v>0</v>
      </c>
      <c r="U130" s="211" t="s">
        <v>76</v>
      </c>
      <c r="V130" s="212"/>
    </row>
    <row r="131" spans="1:22" ht="99.75" customHeight="1" outlineLevel="1" x14ac:dyDescent="0.2">
      <c r="A131" s="32" t="str">
        <f t="shared" si="7"/>
        <v>Н-р бочонков Греча+Рис+Пшено (П)стандарт</v>
      </c>
      <c r="B131" s="71">
        <v>491.5</v>
      </c>
      <c r="C131" s="201"/>
      <c r="D131" s="73" t="s">
        <v>24</v>
      </c>
      <c r="E131" s="221"/>
      <c r="F131" s="222" t="s">
        <v>1630</v>
      </c>
      <c r="G131" s="203" t="s">
        <v>1912</v>
      </c>
      <c r="H131" s="204" t="s">
        <v>1928</v>
      </c>
      <c r="I131" s="205" t="s">
        <v>28</v>
      </c>
      <c r="J131" s="151" t="s">
        <v>1929</v>
      </c>
      <c r="K131" s="224" t="s">
        <v>1930</v>
      </c>
      <c r="L131" s="82"/>
      <c r="M131" s="82" t="s">
        <v>1931</v>
      </c>
      <c r="N131" s="32"/>
      <c r="O131" s="32"/>
      <c r="P131" s="207"/>
      <c r="Q131" s="81">
        <f t="shared" si="8"/>
        <v>491.5</v>
      </c>
      <c r="R131" s="208">
        <v>3</v>
      </c>
      <c r="S131" s="209"/>
      <c r="T131" s="210">
        <f t="shared" si="6"/>
        <v>0</v>
      </c>
      <c r="U131" s="211" t="s">
        <v>120</v>
      </c>
      <c r="V131" s="212" t="s">
        <v>32</v>
      </c>
    </row>
    <row r="132" spans="1:22" ht="99.75" customHeight="1" outlineLevel="1" x14ac:dyDescent="0.2">
      <c r="A132" s="32" t="str">
        <f t="shared" si="7"/>
        <v>Н-р бочонков Греча+Рис+Пшено (П)старина</v>
      </c>
      <c r="B132" s="71">
        <v>582.71</v>
      </c>
      <c r="C132" s="201"/>
      <c r="D132" s="73" t="s">
        <v>1124</v>
      </c>
      <c r="E132" s="221"/>
      <c r="F132" s="222" t="s">
        <v>1630</v>
      </c>
      <c r="G132" s="203" t="s">
        <v>1912</v>
      </c>
      <c r="H132" s="204" t="s">
        <v>1932</v>
      </c>
      <c r="I132" s="205" t="s">
        <v>28</v>
      </c>
      <c r="J132" s="151" t="s">
        <v>1933</v>
      </c>
      <c r="K132" s="224" t="s">
        <v>1930</v>
      </c>
      <c r="L132" s="82"/>
      <c r="M132" s="82" t="s">
        <v>1931</v>
      </c>
      <c r="N132" s="32"/>
      <c r="O132" s="32"/>
      <c r="P132" s="207"/>
      <c r="Q132" s="81">
        <f t="shared" si="8"/>
        <v>582.71</v>
      </c>
      <c r="R132" s="83">
        <v>3</v>
      </c>
      <c r="S132" s="209"/>
      <c r="T132" s="210">
        <f t="shared" si="6"/>
        <v>0</v>
      </c>
      <c r="U132" s="88" t="s">
        <v>120</v>
      </c>
      <c r="V132" s="212" t="s">
        <v>32</v>
      </c>
    </row>
    <row r="133" spans="1:22" ht="99.75" customHeight="1" outlineLevel="1" x14ac:dyDescent="0.2">
      <c r="A133" s="32" t="str">
        <f t="shared" si="7"/>
        <v>Н-р бочонков Греча+Рис+Пшено+Горох (П)стандарт</v>
      </c>
      <c r="B133" s="71">
        <v>643.53</v>
      </c>
      <c r="C133" s="201"/>
      <c r="D133" s="73" t="s">
        <v>24</v>
      </c>
      <c r="E133" s="221"/>
      <c r="F133" s="222" t="s">
        <v>1630</v>
      </c>
      <c r="G133" s="203" t="s">
        <v>1912</v>
      </c>
      <c r="H133" s="204" t="s">
        <v>1934</v>
      </c>
      <c r="I133" s="205" t="s">
        <v>28</v>
      </c>
      <c r="J133" s="151" t="s">
        <v>1935</v>
      </c>
      <c r="K133" s="224" t="s">
        <v>1936</v>
      </c>
      <c r="L133" s="82"/>
      <c r="M133" s="82" t="s">
        <v>1937</v>
      </c>
      <c r="N133" s="32"/>
      <c r="O133" s="32"/>
      <c r="P133" s="207"/>
      <c r="Q133" s="81">
        <f t="shared" si="8"/>
        <v>643.53</v>
      </c>
      <c r="R133" s="208">
        <v>3</v>
      </c>
      <c r="S133" s="209"/>
      <c r="T133" s="210">
        <f t="shared" si="6"/>
        <v>0</v>
      </c>
      <c r="U133" s="211" t="s">
        <v>120</v>
      </c>
      <c r="V133" s="212" t="s">
        <v>32</v>
      </c>
    </row>
    <row r="134" spans="1:22" ht="99.75" customHeight="1" outlineLevel="1" x14ac:dyDescent="0.2">
      <c r="A134" s="32" t="str">
        <f t="shared" si="7"/>
        <v>Н-р бочонков Греча+Рис+Пшено+Горох (П)старина</v>
      </c>
      <c r="B134" s="71">
        <v>765.15</v>
      </c>
      <c r="C134" s="201"/>
      <c r="D134" s="73" t="s">
        <v>1124</v>
      </c>
      <c r="E134" s="221"/>
      <c r="F134" s="222" t="s">
        <v>1630</v>
      </c>
      <c r="G134" s="203" t="s">
        <v>1912</v>
      </c>
      <c r="H134" s="204" t="s">
        <v>1938</v>
      </c>
      <c r="I134" s="205" t="s">
        <v>28</v>
      </c>
      <c r="J134" s="151" t="s">
        <v>1939</v>
      </c>
      <c r="K134" s="224" t="s">
        <v>1936</v>
      </c>
      <c r="L134" s="82"/>
      <c r="M134" s="82" t="s">
        <v>1937</v>
      </c>
      <c r="N134" s="32"/>
      <c r="O134" s="32"/>
      <c r="P134" s="207"/>
      <c r="Q134" s="81">
        <f t="shared" si="8"/>
        <v>765.15</v>
      </c>
      <c r="R134" s="83">
        <v>3</v>
      </c>
      <c r="S134" s="209"/>
      <c r="T134" s="210">
        <f t="shared" si="6"/>
        <v>0</v>
      </c>
      <c r="U134" s="88" t="s">
        <v>120</v>
      </c>
      <c r="V134" s="212" t="s">
        <v>32</v>
      </c>
    </row>
    <row r="135" spans="1:22" ht="99.75" customHeight="1" outlineLevel="1" x14ac:dyDescent="0.2">
      <c r="A135" s="32" t="str">
        <f t="shared" si="7"/>
        <v>Н-р бочонков Крупа+Мука (П)стандарт</v>
      </c>
      <c r="B135" s="71">
        <v>339.46</v>
      </c>
      <c r="C135" s="201"/>
      <c r="D135" s="73" t="s">
        <v>24</v>
      </c>
      <c r="E135" s="221"/>
      <c r="F135" s="222" t="s">
        <v>1630</v>
      </c>
      <c r="G135" s="203" t="s">
        <v>1912</v>
      </c>
      <c r="H135" s="204" t="s">
        <v>1940</v>
      </c>
      <c r="I135" s="205" t="s">
        <v>28</v>
      </c>
      <c r="J135" s="151" t="s">
        <v>1941</v>
      </c>
      <c r="K135" s="224" t="s">
        <v>1942</v>
      </c>
      <c r="L135" s="82"/>
      <c r="M135" s="82" t="s">
        <v>1943</v>
      </c>
      <c r="N135" s="32"/>
      <c r="O135" s="32"/>
      <c r="P135" s="207"/>
      <c r="Q135" s="81">
        <f t="shared" si="8"/>
        <v>339.46</v>
      </c>
      <c r="R135" s="208">
        <v>5</v>
      </c>
      <c r="S135" s="209"/>
      <c r="T135" s="210">
        <f t="shared" si="6"/>
        <v>0</v>
      </c>
      <c r="U135" s="211" t="s">
        <v>120</v>
      </c>
      <c r="V135" s="212" t="s">
        <v>32</v>
      </c>
    </row>
    <row r="136" spans="1:22" ht="99.75" customHeight="1" outlineLevel="1" x14ac:dyDescent="0.2">
      <c r="A136" s="32" t="str">
        <f t="shared" si="7"/>
        <v>Н-р бочонков Крупа+Мука (П)старина</v>
      </c>
      <c r="B136" s="71">
        <v>400.28</v>
      </c>
      <c r="C136" s="201"/>
      <c r="D136" s="73" t="s">
        <v>1124</v>
      </c>
      <c r="E136" s="221"/>
      <c r="F136" s="222" t="s">
        <v>1630</v>
      </c>
      <c r="G136" s="203" t="s">
        <v>1912</v>
      </c>
      <c r="H136" s="204" t="s">
        <v>1944</v>
      </c>
      <c r="I136" s="205" t="s">
        <v>28</v>
      </c>
      <c r="J136" s="151" t="s">
        <v>1945</v>
      </c>
      <c r="K136" s="224" t="s">
        <v>1942</v>
      </c>
      <c r="L136" s="82"/>
      <c r="M136" s="82" t="s">
        <v>1943</v>
      </c>
      <c r="N136" s="32"/>
      <c r="O136" s="32"/>
      <c r="P136" s="207"/>
      <c r="Q136" s="81">
        <f t="shared" si="8"/>
        <v>400.28</v>
      </c>
      <c r="R136" s="83">
        <v>5</v>
      </c>
      <c r="S136" s="209"/>
      <c r="T136" s="210">
        <f t="shared" si="6"/>
        <v>0</v>
      </c>
      <c r="U136" s="88" t="s">
        <v>120</v>
      </c>
      <c r="V136" s="212" t="s">
        <v>32</v>
      </c>
    </row>
    <row r="137" spans="1:22" ht="99.75" customHeight="1" outlineLevel="1" x14ac:dyDescent="0.2">
      <c r="A137" s="32" t="str">
        <f t="shared" si="7"/>
        <v>Н-р бочонков Мед+Сахар (П)стандарт</v>
      </c>
      <c r="B137" s="71">
        <v>339.46</v>
      </c>
      <c r="C137" s="201"/>
      <c r="D137" s="73" t="s">
        <v>24</v>
      </c>
      <c r="E137" s="221"/>
      <c r="F137" s="222" t="s">
        <v>1630</v>
      </c>
      <c r="G137" s="203" t="s">
        <v>1912</v>
      </c>
      <c r="H137" s="204" t="s">
        <v>1946</v>
      </c>
      <c r="I137" s="205" t="s">
        <v>28</v>
      </c>
      <c r="J137" s="151" t="s">
        <v>1947</v>
      </c>
      <c r="K137" s="224" t="s">
        <v>1948</v>
      </c>
      <c r="L137" s="82"/>
      <c r="M137" s="82" t="s">
        <v>1943</v>
      </c>
      <c r="N137" s="32"/>
      <c r="O137" s="32"/>
      <c r="P137" s="207"/>
      <c r="Q137" s="81">
        <f t="shared" si="8"/>
        <v>339.46</v>
      </c>
      <c r="R137" s="208">
        <v>5</v>
      </c>
      <c r="S137" s="209"/>
      <c r="T137" s="210">
        <f t="shared" si="6"/>
        <v>0</v>
      </c>
      <c r="U137" s="211" t="s">
        <v>120</v>
      </c>
      <c r="V137" s="212" t="s">
        <v>32</v>
      </c>
    </row>
    <row r="138" spans="1:22" ht="99.75" customHeight="1" outlineLevel="1" x14ac:dyDescent="0.2">
      <c r="A138" s="32" t="str">
        <f t="shared" si="7"/>
        <v>Н-р бочонков Мед+Сахар (П)старина</v>
      </c>
      <c r="B138" s="71">
        <v>400.28</v>
      </c>
      <c r="C138" s="201"/>
      <c r="D138" s="73" t="s">
        <v>1124</v>
      </c>
      <c r="E138" s="221"/>
      <c r="F138" s="222" t="s">
        <v>1630</v>
      </c>
      <c r="G138" s="203" t="s">
        <v>1912</v>
      </c>
      <c r="H138" s="204" t="s">
        <v>1949</v>
      </c>
      <c r="I138" s="205" t="s">
        <v>28</v>
      </c>
      <c r="J138" s="151" t="s">
        <v>1950</v>
      </c>
      <c r="K138" s="224" t="s">
        <v>1948</v>
      </c>
      <c r="L138" s="82"/>
      <c r="M138" s="82" t="s">
        <v>1943</v>
      </c>
      <c r="N138" s="32"/>
      <c r="O138" s="32"/>
      <c r="P138" s="207"/>
      <c r="Q138" s="81">
        <f t="shared" si="8"/>
        <v>400.28</v>
      </c>
      <c r="R138" s="83">
        <v>5</v>
      </c>
      <c r="S138" s="209"/>
      <c r="T138" s="210">
        <f t="shared" si="6"/>
        <v>0</v>
      </c>
      <c r="U138" s="88" t="s">
        <v>120</v>
      </c>
      <c r="V138" s="212" t="s">
        <v>32</v>
      </c>
    </row>
    <row r="139" spans="1:22" ht="99.75" customHeight="1" outlineLevel="1" x14ac:dyDescent="0.2">
      <c r="A139" s="32" t="str">
        <f t="shared" si="7"/>
        <v>Н-р бочонков Мед+Творог (П)стандарт</v>
      </c>
      <c r="B139" s="71">
        <v>339.46</v>
      </c>
      <c r="C139" s="201"/>
      <c r="D139" s="73" t="s">
        <v>24</v>
      </c>
      <c r="E139" s="221"/>
      <c r="F139" s="222" t="s">
        <v>1630</v>
      </c>
      <c r="G139" s="203" t="s">
        <v>1912</v>
      </c>
      <c r="H139" s="204" t="s">
        <v>1951</v>
      </c>
      <c r="I139" s="205" t="s">
        <v>28</v>
      </c>
      <c r="J139" s="151" t="s">
        <v>1952</v>
      </c>
      <c r="K139" s="224" t="s">
        <v>1953</v>
      </c>
      <c r="L139" s="82"/>
      <c r="M139" s="82" t="s">
        <v>1943</v>
      </c>
      <c r="N139" s="32"/>
      <c r="O139" s="32"/>
      <c r="P139" s="207"/>
      <c r="Q139" s="81">
        <f t="shared" si="8"/>
        <v>339.46</v>
      </c>
      <c r="R139" s="208">
        <v>5</v>
      </c>
      <c r="S139" s="209"/>
      <c r="T139" s="210">
        <f t="shared" si="6"/>
        <v>0</v>
      </c>
      <c r="U139" s="211" t="s">
        <v>120</v>
      </c>
      <c r="V139" s="212" t="s">
        <v>32</v>
      </c>
    </row>
    <row r="140" spans="1:22" ht="99.75" customHeight="1" outlineLevel="1" x14ac:dyDescent="0.2">
      <c r="A140" s="32" t="str">
        <f t="shared" si="7"/>
        <v>Н-р бочонков Мед+Творог (П)старина</v>
      </c>
      <c r="B140" s="71">
        <v>400.28</v>
      </c>
      <c r="C140" s="201"/>
      <c r="D140" s="73" t="s">
        <v>1124</v>
      </c>
      <c r="E140" s="221"/>
      <c r="F140" s="222" t="s">
        <v>1630</v>
      </c>
      <c r="G140" s="203" t="s">
        <v>1912</v>
      </c>
      <c r="H140" s="204" t="s">
        <v>1954</v>
      </c>
      <c r="I140" s="205" t="s">
        <v>28</v>
      </c>
      <c r="J140" s="151" t="s">
        <v>1955</v>
      </c>
      <c r="K140" s="224" t="s">
        <v>1953</v>
      </c>
      <c r="L140" s="82"/>
      <c r="M140" s="82" t="s">
        <v>1943</v>
      </c>
      <c r="N140" s="32"/>
      <c r="O140" s="32"/>
      <c r="P140" s="207"/>
      <c r="Q140" s="81">
        <f t="shared" si="8"/>
        <v>400.28</v>
      </c>
      <c r="R140" s="83">
        <v>5</v>
      </c>
      <c r="S140" s="209"/>
      <c r="T140" s="210">
        <f t="shared" si="6"/>
        <v>0</v>
      </c>
      <c r="U140" s="88" t="s">
        <v>120</v>
      </c>
      <c r="V140" s="212" t="s">
        <v>32</v>
      </c>
    </row>
    <row r="141" spans="1:22" ht="99.75" customHeight="1" outlineLevel="1" x14ac:dyDescent="0.2">
      <c r="A141" s="32" t="str">
        <f t="shared" si="7"/>
        <v>Н-р бочонков Сахар+Соль (П)стандарт</v>
      </c>
      <c r="B141" s="71">
        <v>339.46</v>
      </c>
      <c r="C141" s="201"/>
      <c r="D141" s="73" t="s">
        <v>24</v>
      </c>
      <c r="E141" s="221"/>
      <c r="F141" s="222" t="s">
        <v>1630</v>
      </c>
      <c r="G141" s="203" t="s">
        <v>1912</v>
      </c>
      <c r="H141" s="204" t="s">
        <v>1956</v>
      </c>
      <c r="I141" s="205" t="s">
        <v>28</v>
      </c>
      <c r="J141" s="151" t="s">
        <v>1957</v>
      </c>
      <c r="K141" s="224" t="s">
        <v>1958</v>
      </c>
      <c r="L141" s="82"/>
      <c r="M141" s="82" t="s">
        <v>1943</v>
      </c>
      <c r="N141" s="32"/>
      <c r="O141" s="32"/>
      <c r="P141" s="207"/>
      <c r="Q141" s="81">
        <f t="shared" si="8"/>
        <v>339.46</v>
      </c>
      <c r="R141" s="208">
        <v>5</v>
      </c>
      <c r="S141" s="209"/>
      <c r="T141" s="210">
        <f t="shared" si="6"/>
        <v>0</v>
      </c>
      <c r="U141" s="211" t="s">
        <v>120</v>
      </c>
      <c r="V141" s="212" t="s">
        <v>32</v>
      </c>
    </row>
    <row r="142" spans="1:22" ht="99.75" customHeight="1" outlineLevel="1" x14ac:dyDescent="0.2">
      <c r="A142" s="32" t="str">
        <f t="shared" si="7"/>
        <v>Н-р бочонков Сахар+Соль (П)старина</v>
      </c>
      <c r="B142" s="71">
        <v>400.28</v>
      </c>
      <c r="C142" s="201"/>
      <c r="D142" s="73" t="s">
        <v>1124</v>
      </c>
      <c r="E142" s="221"/>
      <c r="F142" s="222" t="s">
        <v>1630</v>
      </c>
      <c r="G142" s="203" t="s">
        <v>1912</v>
      </c>
      <c r="H142" s="204" t="s">
        <v>1959</v>
      </c>
      <c r="I142" s="205" t="s">
        <v>28</v>
      </c>
      <c r="J142" s="151" t="s">
        <v>1960</v>
      </c>
      <c r="K142" s="224" t="s">
        <v>1958</v>
      </c>
      <c r="L142" s="82"/>
      <c r="M142" s="82" t="s">
        <v>1943</v>
      </c>
      <c r="N142" s="32"/>
      <c r="O142" s="32"/>
      <c r="P142" s="207"/>
      <c r="Q142" s="81">
        <f t="shared" si="8"/>
        <v>400.28</v>
      </c>
      <c r="R142" s="83">
        <v>5</v>
      </c>
      <c r="S142" s="209"/>
      <c r="T142" s="210">
        <f t="shared" si="6"/>
        <v>0</v>
      </c>
      <c r="U142" s="88" t="s">
        <v>120</v>
      </c>
      <c r="V142" s="212" t="s">
        <v>32</v>
      </c>
    </row>
    <row r="143" spans="1:22" ht="99.75" customHeight="1" outlineLevel="1" x14ac:dyDescent="0.2">
      <c r="A143" s="32" t="str">
        <f t="shared" si="7"/>
        <v>Н-р бочонков Сахар+Творог+Сметана (П)стандарт</v>
      </c>
      <c r="B143" s="71">
        <v>491.5</v>
      </c>
      <c r="C143" s="201"/>
      <c r="D143" s="73" t="s">
        <v>24</v>
      </c>
      <c r="E143" s="221"/>
      <c r="F143" s="222" t="s">
        <v>1630</v>
      </c>
      <c r="G143" s="203" t="s">
        <v>1912</v>
      </c>
      <c r="H143" s="204" t="s">
        <v>1961</v>
      </c>
      <c r="I143" s="205" t="s">
        <v>28</v>
      </c>
      <c r="J143" s="151" t="s">
        <v>1962</v>
      </c>
      <c r="K143" s="224" t="s">
        <v>1963</v>
      </c>
      <c r="L143" s="82"/>
      <c r="M143" s="82" t="s">
        <v>1931</v>
      </c>
      <c r="N143" s="32"/>
      <c r="O143" s="32"/>
      <c r="P143" s="207"/>
      <c r="Q143" s="81">
        <f t="shared" si="8"/>
        <v>491.5</v>
      </c>
      <c r="R143" s="208">
        <v>3</v>
      </c>
      <c r="S143" s="209"/>
      <c r="T143" s="210">
        <f t="shared" si="6"/>
        <v>0</v>
      </c>
      <c r="U143" s="211" t="s">
        <v>120</v>
      </c>
      <c r="V143" s="212" t="s">
        <v>32</v>
      </c>
    </row>
    <row r="144" spans="1:22" ht="99.75" customHeight="1" outlineLevel="1" x14ac:dyDescent="0.2">
      <c r="A144" s="32" t="str">
        <f t="shared" si="7"/>
        <v>Н-р бочонков Сахар+Творог+Сметана (П)старина</v>
      </c>
      <c r="B144" s="71">
        <v>582.71</v>
      </c>
      <c r="C144" s="201"/>
      <c r="D144" s="73" t="s">
        <v>1124</v>
      </c>
      <c r="E144" s="221"/>
      <c r="F144" s="222" t="s">
        <v>1630</v>
      </c>
      <c r="G144" s="203" t="s">
        <v>1912</v>
      </c>
      <c r="H144" s="204" t="s">
        <v>1964</v>
      </c>
      <c r="I144" s="205" t="s">
        <v>28</v>
      </c>
      <c r="J144" s="151" t="s">
        <v>1965</v>
      </c>
      <c r="K144" s="224" t="s">
        <v>1963</v>
      </c>
      <c r="L144" s="82"/>
      <c r="M144" s="82" t="s">
        <v>1931</v>
      </c>
      <c r="N144" s="32"/>
      <c r="O144" s="32"/>
      <c r="P144" s="207"/>
      <c r="Q144" s="81">
        <f t="shared" si="8"/>
        <v>582.71</v>
      </c>
      <c r="R144" s="83">
        <v>3</v>
      </c>
      <c r="S144" s="209"/>
      <c r="T144" s="210">
        <f t="shared" si="6"/>
        <v>0</v>
      </c>
      <c r="U144" s="88" t="s">
        <v>120</v>
      </c>
      <c r="V144" s="212" t="s">
        <v>32</v>
      </c>
    </row>
    <row r="145" spans="1:22" ht="99.75" customHeight="1" outlineLevel="1" x14ac:dyDescent="0.2">
      <c r="A145" s="32" t="str">
        <f t="shared" si="7"/>
        <v>Н-р бочонков Творог+Сметана (П)стандарт</v>
      </c>
      <c r="B145" s="71">
        <v>339.46</v>
      </c>
      <c r="C145" s="201"/>
      <c r="D145" s="73" t="s">
        <v>24</v>
      </c>
      <c r="E145" s="221"/>
      <c r="F145" s="222" t="s">
        <v>1630</v>
      </c>
      <c r="G145" s="203" t="s">
        <v>1912</v>
      </c>
      <c r="H145" s="204" t="s">
        <v>1966</v>
      </c>
      <c r="I145" s="205" t="s">
        <v>28</v>
      </c>
      <c r="J145" s="151" t="s">
        <v>1967</v>
      </c>
      <c r="K145" s="224" t="s">
        <v>1968</v>
      </c>
      <c r="L145" s="82"/>
      <c r="M145" s="82" t="s">
        <v>1943</v>
      </c>
      <c r="N145" s="32"/>
      <c r="O145" s="32"/>
      <c r="P145" s="207"/>
      <c r="Q145" s="81">
        <f t="shared" si="8"/>
        <v>339.46</v>
      </c>
      <c r="R145" s="208">
        <v>5</v>
      </c>
      <c r="S145" s="209"/>
      <c r="T145" s="210">
        <f t="shared" si="6"/>
        <v>0</v>
      </c>
      <c r="U145" s="211" t="s">
        <v>120</v>
      </c>
      <c r="V145" s="212" t="s">
        <v>32</v>
      </c>
    </row>
    <row r="146" spans="1:22" ht="99.75" customHeight="1" outlineLevel="1" x14ac:dyDescent="0.2">
      <c r="A146" s="32" t="str">
        <f t="shared" si="7"/>
        <v>Н-р бочонков Творог+Сметана (П)старина</v>
      </c>
      <c r="B146" s="71">
        <v>400.28</v>
      </c>
      <c r="C146" s="201"/>
      <c r="D146" s="73" t="s">
        <v>1124</v>
      </c>
      <c r="E146" s="221"/>
      <c r="F146" s="222" t="s">
        <v>1630</v>
      </c>
      <c r="G146" s="203" t="s">
        <v>1912</v>
      </c>
      <c r="H146" s="204" t="s">
        <v>1969</v>
      </c>
      <c r="I146" s="205" t="s">
        <v>28</v>
      </c>
      <c r="J146" s="151" t="s">
        <v>1970</v>
      </c>
      <c r="K146" s="224" t="s">
        <v>1968</v>
      </c>
      <c r="L146" s="82"/>
      <c r="M146" s="82" t="s">
        <v>1943</v>
      </c>
      <c r="N146" s="32"/>
      <c r="O146" s="32"/>
      <c r="P146" s="207"/>
      <c r="Q146" s="81">
        <f t="shared" si="8"/>
        <v>400.28</v>
      </c>
      <c r="R146" s="83">
        <v>5</v>
      </c>
      <c r="S146" s="209"/>
      <c r="T146" s="210">
        <f t="shared" si="6"/>
        <v>0</v>
      </c>
      <c r="U146" s="88" t="s">
        <v>120</v>
      </c>
      <c r="V146" s="212" t="s">
        <v>32</v>
      </c>
    </row>
    <row r="147" spans="1:22" s="228" customFormat="1" ht="24.75" customHeight="1" x14ac:dyDescent="0.2">
      <c r="A147" s="227" t="e">
        <f>CONCATENATE(#REF!,D147)</f>
        <v>#REF!</v>
      </c>
      <c r="B147" s="228" t="e">
        <v>#REF!</v>
      </c>
      <c r="C147" s="229"/>
      <c r="D147" s="230"/>
      <c r="E147" s="230"/>
      <c r="F147" s="231" t="s">
        <v>1971</v>
      </c>
      <c r="G147" s="475" t="s">
        <v>1972</v>
      </c>
      <c r="H147" s="476"/>
      <c r="I147" s="476"/>
      <c r="J147" s="476"/>
      <c r="K147" s="476"/>
      <c r="L147" s="476"/>
      <c r="M147" s="476"/>
      <c r="N147" s="476"/>
      <c r="O147" s="476"/>
      <c r="P147" s="476"/>
      <c r="Q147" s="476"/>
      <c r="R147" s="476"/>
      <c r="S147" s="476"/>
      <c r="T147" s="476"/>
      <c r="U147" s="477"/>
      <c r="V147" s="232"/>
    </row>
    <row r="148" spans="1:22" ht="99.75" customHeight="1" outlineLevel="1" x14ac:dyDescent="0.2">
      <c r="A148" s="32" t="str">
        <f>CONCATENATE(K148,D148)</f>
        <v>Н-р Сервиз Орнамент (л)стандарт</v>
      </c>
      <c r="B148" s="71">
        <v>1080.28</v>
      </c>
      <c r="C148" s="201"/>
      <c r="D148" s="73" t="s">
        <v>24</v>
      </c>
      <c r="E148" s="221"/>
      <c r="F148" s="233" t="s">
        <v>1971</v>
      </c>
      <c r="G148" s="203" t="s">
        <v>1621</v>
      </c>
      <c r="H148" s="204" t="s">
        <v>1973</v>
      </c>
      <c r="I148" s="205" t="s">
        <v>28</v>
      </c>
      <c r="J148" s="151" t="s">
        <v>1974</v>
      </c>
      <c r="K148" s="234" t="s">
        <v>1975</v>
      </c>
      <c r="L148" s="82"/>
      <c r="M148" s="82" t="s">
        <v>1976</v>
      </c>
      <c r="N148" s="32"/>
      <c r="O148" s="32"/>
      <c r="P148" s="82" t="s">
        <v>1977</v>
      </c>
      <c r="Q148" s="81">
        <f>ROUND(B148*(100-$A$4)/100,2)</f>
        <v>1080.28</v>
      </c>
      <c r="R148" s="208">
        <v>2</v>
      </c>
      <c r="S148" s="209"/>
      <c r="T148" s="210">
        <f>S148*Q148</f>
        <v>0</v>
      </c>
      <c r="U148" s="211" t="s">
        <v>120</v>
      </c>
      <c r="V148" s="212"/>
    </row>
    <row r="149" spans="1:22" ht="99.75" customHeight="1" outlineLevel="1" x14ac:dyDescent="0.2">
      <c r="A149" s="32" t="str">
        <f>CONCATENATE(K149,D149)</f>
        <v>Н-р Сервиз Орнамент (л)шёлк</v>
      </c>
      <c r="B149" s="71">
        <v>1393.75</v>
      </c>
      <c r="C149" s="201"/>
      <c r="D149" s="73" t="s">
        <v>1263</v>
      </c>
      <c r="E149" s="221"/>
      <c r="F149" s="233" t="s">
        <v>1971</v>
      </c>
      <c r="G149" s="203" t="s">
        <v>1621</v>
      </c>
      <c r="H149" s="204" t="s">
        <v>1978</v>
      </c>
      <c r="I149" s="205" t="s">
        <v>28</v>
      </c>
      <c r="J149" s="151" t="s">
        <v>1979</v>
      </c>
      <c r="K149" s="234" t="s">
        <v>1975</v>
      </c>
      <c r="L149" s="82"/>
      <c r="M149" s="82" t="s">
        <v>1980</v>
      </c>
      <c r="N149" s="32"/>
      <c r="O149" s="32"/>
      <c r="P149" s="207" t="s">
        <v>1977</v>
      </c>
      <c r="Q149" s="81">
        <f>ROUND(B149*(100-$A$4)/100,2)</f>
        <v>1393.75</v>
      </c>
      <c r="R149" s="83">
        <v>2</v>
      </c>
      <c r="S149" s="209"/>
      <c r="T149" s="210">
        <f>S149*Q149</f>
        <v>0</v>
      </c>
      <c r="U149" s="88" t="s">
        <v>120</v>
      </c>
    </row>
    <row r="150" spans="1:22" ht="99.75" customHeight="1" outlineLevel="1" x14ac:dyDescent="0.2">
      <c r="A150" s="32" t="str">
        <f>CONCATENATE(K150,D150)</f>
        <v>Н-р Сервиз Орнамент (л)чугун</v>
      </c>
      <c r="B150" s="71">
        <v>1184.77</v>
      </c>
      <c r="C150" s="201"/>
      <c r="D150" s="73" t="s">
        <v>1338</v>
      </c>
      <c r="E150" s="221"/>
      <c r="F150" s="233" t="s">
        <v>1971</v>
      </c>
      <c r="G150" s="203" t="s">
        <v>1621</v>
      </c>
      <c r="H150" s="204" t="s">
        <v>1981</v>
      </c>
      <c r="I150" s="205" t="s">
        <v>28</v>
      </c>
      <c r="J150" s="151" t="s">
        <v>1982</v>
      </c>
      <c r="K150" s="234" t="s">
        <v>1975</v>
      </c>
      <c r="L150" s="82"/>
      <c r="M150" s="82" t="s">
        <v>1980</v>
      </c>
      <c r="N150" s="32"/>
      <c r="O150" s="32"/>
      <c r="P150" s="207" t="s">
        <v>1977</v>
      </c>
      <c r="Q150" s="81">
        <f>ROUND(B150*(100-$A$4)/100,2)</f>
        <v>1184.77</v>
      </c>
      <c r="R150" s="83">
        <v>2</v>
      </c>
      <c r="S150" s="209"/>
      <c r="T150" s="210">
        <f>S150*Q150</f>
        <v>0</v>
      </c>
      <c r="U150" s="88" t="s">
        <v>120</v>
      </c>
    </row>
    <row r="151" spans="1:22" ht="24.75" customHeight="1" x14ac:dyDescent="0.2">
      <c r="A151" s="32" t="e">
        <f>CONCATENATE(#REF!,D151)</f>
        <v>#REF!</v>
      </c>
      <c r="B151" s="71" t="e">
        <v>#REF!</v>
      </c>
      <c r="C151" s="235"/>
      <c r="D151" s="236"/>
      <c r="E151" s="236"/>
      <c r="F151" s="237" t="s">
        <v>1983</v>
      </c>
      <c r="G151" s="478" t="s">
        <v>1984</v>
      </c>
      <c r="H151" s="479"/>
      <c r="I151" s="479"/>
      <c r="J151" s="479"/>
      <c r="K151" s="479"/>
      <c r="L151" s="479"/>
      <c r="M151" s="479"/>
      <c r="N151" s="479"/>
      <c r="O151" s="479"/>
      <c r="P151" s="479"/>
      <c r="Q151" s="479"/>
      <c r="R151" s="479"/>
      <c r="S151" s="479"/>
      <c r="T151" s="479"/>
      <c r="U151" s="480"/>
      <c r="V151" s="25" t="s">
        <v>32</v>
      </c>
    </row>
    <row r="152" spans="1:22" ht="99.75" customHeight="1" outlineLevel="1" x14ac:dyDescent="0.2">
      <c r="A152" s="32" t="str">
        <f t="shared" ref="A152:A214" si="9">CONCATENATE(K152,D152)</f>
        <v>Н-р 2 ГДЖ №10 (к)стандарт</v>
      </c>
      <c r="B152" s="71">
        <v>367.67</v>
      </c>
      <c r="C152" s="201"/>
      <c r="D152" s="73" t="s">
        <v>24</v>
      </c>
      <c r="E152" s="221"/>
      <c r="F152" s="75" t="s">
        <v>1983</v>
      </c>
      <c r="G152" s="75" t="s">
        <v>1573</v>
      </c>
      <c r="H152" s="204" t="s">
        <v>1985</v>
      </c>
      <c r="I152" s="205" t="s">
        <v>28</v>
      </c>
      <c r="J152" s="151" t="s">
        <v>1986</v>
      </c>
      <c r="K152" s="238" t="s">
        <v>1987</v>
      </c>
      <c r="L152" s="82"/>
      <c r="M152" s="82" t="s">
        <v>1988</v>
      </c>
      <c r="N152" s="32"/>
      <c r="O152" s="32"/>
      <c r="P152" s="82"/>
      <c r="Q152" s="81">
        <f t="shared" ref="Q152:Q214" si="10">ROUND(B152*(100-$A$4)/100,2)</f>
        <v>367.67</v>
      </c>
      <c r="R152" s="208">
        <v>3</v>
      </c>
      <c r="S152" s="209"/>
      <c r="T152" s="210">
        <f t="shared" ref="T152:T214" si="11">S152*Q152</f>
        <v>0</v>
      </c>
      <c r="U152" s="211" t="s">
        <v>76</v>
      </c>
      <c r="V152" s="212" t="s">
        <v>32</v>
      </c>
    </row>
    <row r="153" spans="1:22" ht="99.75" customHeight="1" outlineLevel="1" x14ac:dyDescent="0.2">
      <c r="A153" s="32" t="str">
        <f t="shared" si="9"/>
        <v>Н-р 2 ГДЖ №5 с ручками (к)стандарт</v>
      </c>
      <c r="B153" s="71">
        <v>189.2</v>
      </c>
      <c r="C153" s="201"/>
      <c r="D153" s="73" t="s">
        <v>24</v>
      </c>
      <c r="E153" s="221"/>
      <c r="F153" s="75" t="s">
        <v>1983</v>
      </c>
      <c r="G153" s="75" t="s">
        <v>1573</v>
      </c>
      <c r="H153" s="204" t="s">
        <v>1989</v>
      </c>
      <c r="I153" s="205" t="s">
        <v>28</v>
      </c>
      <c r="J153" s="151" t="s">
        <v>1990</v>
      </c>
      <c r="K153" s="238" t="s">
        <v>1991</v>
      </c>
      <c r="L153" s="82"/>
      <c r="M153" s="82" t="s">
        <v>1635</v>
      </c>
      <c r="N153" s="32"/>
      <c r="O153" s="32"/>
      <c r="P153" s="207"/>
      <c r="Q153" s="81">
        <f t="shared" si="10"/>
        <v>189.2</v>
      </c>
      <c r="R153" s="208">
        <v>6</v>
      </c>
      <c r="S153" s="209"/>
      <c r="T153" s="210">
        <f t="shared" si="11"/>
        <v>0</v>
      </c>
      <c r="U153" s="211" t="s">
        <v>76</v>
      </c>
      <c r="V153" s="212" t="s">
        <v>32</v>
      </c>
    </row>
    <row r="154" spans="1:22" ht="99.75" customHeight="1" outlineLevel="1" x14ac:dyDescent="0.2">
      <c r="A154" s="32" t="str">
        <f t="shared" si="9"/>
        <v>Н-р 2 ГДЖ №6 (к)стандарт</v>
      </c>
      <c r="B154" s="71">
        <v>215.85</v>
      </c>
      <c r="C154" s="201"/>
      <c r="D154" s="73" t="s">
        <v>24</v>
      </c>
      <c r="E154" s="221"/>
      <c r="F154" s="75" t="s">
        <v>1983</v>
      </c>
      <c r="G154" s="75" t="s">
        <v>1573</v>
      </c>
      <c r="H154" s="204" t="s">
        <v>1992</v>
      </c>
      <c r="I154" s="205" t="s">
        <v>28</v>
      </c>
      <c r="J154" s="151" t="s">
        <v>1993</v>
      </c>
      <c r="K154" s="238" t="s">
        <v>1994</v>
      </c>
      <c r="L154" s="82"/>
      <c r="M154" s="82" t="s">
        <v>1665</v>
      </c>
      <c r="N154" s="32"/>
      <c r="O154" s="32"/>
      <c r="P154" s="82"/>
      <c r="Q154" s="81">
        <f t="shared" si="10"/>
        <v>215.85</v>
      </c>
      <c r="R154" s="208">
        <v>6</v>
      </c>
      <c r="S154" s="209"/>
      <c r="T154" s="210">
        <f t="shared" si="11"/>
        <v>0</v>
      </c>
      <c r="U154" s="211" t="s">
        <v>120</v>
      </c>
      <c r="V154" s="212" t="s">
        <v>32</v>
      </c>
    </row>
    <row r="155" spans="1:22" ht="99.75" customHeight="1" outlineLevel="1" x14ac:dyDescent="0.2">
      <c r="A155" s="32" t="str">
        <f t="shared" si="9"/>
        <v>Н-р 2 ГДЖ Лакомка (к)стандарт</v>
      </c>
      <c r="B155" s="71">
        <v>221.42</v>
      </c>
      <c r="C155" s="201"/>
      <c r="D155" s="73" t="s">
        <v>24</v>
      </c>
      <c r="E155" s="221"/>
      <c r="F155" s="75" t="s">
        <v>1983</v>
      </c>
      <c r="G155" s="75" t="s">
        <v>1573</v>
      </c>
      <c r="H155" s="204" t="s">
        <v>1995</v>
      </c>
      <c r="I155" s="205" t="s">
        <v>28</v>
      </c>
      <c r="J155" s="151" t="s">
        <v>1996</v>
      </c>
      <c r="K155" s="238" t="s">
        <v>1997</v>
      </c>
      <c r="L155" s="82"/>
      <c r="M155" s="82" t="s">
        <v>1656</v>
      </c>
      <c r="N155" s="32"/>
      <c r="O155" s="32"/>
      <c r="P155" s="82"/>
      <c r="Q155" s="81">
        <f t="shared" si="10"/>
        <v>221.42</v>
      </c>
      <c r="R155" s="208">
        <v>6</v>
      </c>
      <c r="S155" s="209"/>
      <c r="T155" s="210">
        <f t="shared" si="11"/>
        <v>0</v>
      </c>
      <c r="U155" s="211" t="s">
        <v>76</v>
      </c>
      <c r="V155" s="212" t="s">
        <v>32</v>
      </c>
    </row>
    <row r="156" spans="1:22" ht="99.75" customHeight="1" outlineLevel="1" x14ac:dyDescent="0.2">
      <c r="A156" s="32" t="str">
        <f t="shared" si="9"/>
        <v>Н-р 2 ГДЖ Лакомка №2 (к)стандарт</v>
      </c>
      <c r="B156" s="71">
        <v>210.18</v>
      </c>
      <c r="C156" s="201"/>
      <c r="D156" s="73" t="s">
        <v>24</v>
      </c>
      <c r="E156" s="221"/>
      <c r="F156" s="75" t="s">
        <v>1983</v>
      </c>
      <c r="G156" s="75" t="s">
        <v>1573</v>
      </c>
      <c r="H156" s="204" t="s">
        <v>1998</v>
      </c>
      <c r="I156" s="205" t="s">
        <v>28</v>
      </c>
      <c r="J156" s="151" t="s">
        <v>1999</v>
      </c>
      <c r="K156" s="238" t="s">
        <v>2000</v>
      </c>
      <c r="L156" s="82"/>
      <c r="M156" s="82" t="s">
        <v>1688</v>
      </c>
      <c r="N156" s="32"/>
      <c r="O156" s="32"/>
      <c r="P156" s="82"/>
      <c r="Q156" s="81">
        <f t="shared" si="10"/>
        <v>210.18</v>
      </c>
      <c r="R156" s="208">
        <v>6</v>
      </c>
      <c r="S156" s="209"/>
      <c r="T156" s="210">
        <f t="shared" si="11"/>
        <v>0</v>
      </c>
      <c r="U156" s="211" t="s">
        <v>76</v>
      </c>
      <c r="V156" s="212" t="s">
        <v>32</v>
      </c>
    </row>
    <row r="157" spans="1:22" ht="99.75" customHeight="1" outlineLevel="1" x14ac:dyDescent="0.2">
      <c r="A157" s="32" t="str">
        <f t="shared" si="9"/>
        <v>Н-р 2 горшка для запекания (к)стандарт</v>
      </c>
      <c r="B157" s="71">
        <v>248.84</v>
      </c>
      <c r="C157" s="201"/>
      <c r="D157" s="73" t="s">
        <v>24</v>
      </c>
      <c r="E157" s="221"/>
      <c r="F157" s="75" t="s">
        <v>1983</v>
      </c>
      <c r="G157" s="75" t="s">
        <v>1573</v>
      </c>
      <c r="H157" s="204" t="s">
        <v>2001</v>
      </c>
      <c r="I157" s="205" t="s">
        <v>28</v>
      </c>
      <c r="J157" s="151" t="s">
        <v>2002</v>
      </c>
      <c r="K157" s="238" t="s">
        <v>2003</v>
      </c>
      <c r="L157" s="82"/>
      <c r="M157" s="82" t="s">
        <v>2004</v>
      </c>
      <c r="N157" s="32"/>
      <c r="O157" s="32"/>
      <c r="P157" s="82"/>
      <c r="Q157" s="81">
        <f t="shared" si="10"/>
        <v>248.84</v>
      </c>
      <c r="R157" s="208">
        <v>4</v>
      </c>
      <c r="S157" s="209"/>
      <c r="T157" s="210">
        <f t="shared" si="11"/>
        <v>0</v>
      </c>
      <c r="U157" s="211" t="s">
        <v>76</v>
      </c>
      <c r="V157" s="212" t="s">
        <v>32</v>
      </c>
    </row>
    <row r="158" spans="1:22" ht="99.75" customHeight="1" outlineLevel="1" x14ac:dyDescent="0.2">
      <c r="A158" s="32" t="str">
        <f t="shared" si="9"/>
        <v>Н-р 2 горшка для запекания (к)красный</v>
      </c>
      <c r="B158" s="71">
        <v>335.93</v>
      </c>
      <c r="C158" s="201"/>
      <c r="D158" s="73" t="s">
        <v>728</v>
      </c>
      <c r="E158" s="221"/>
      <c r="F158" s="75" t="s">
        <v>1983</v>
      </c>
      <c r="G158" s="75" t="s">
        <v>1573</v>
      </c>
      <c r="H158" s="204" t="s">
        <v>2005</v>
      </c>
      <c r="I158" s="205" t="s">
        <v>28</v>
      </c>
      <c r="J158" s="151" t="s">
        <v>2006</v>
      </c>
      <c r="K158" s="238" t="s">
        <v>2003</v>
      </c>
      <c r="L158" s="82"/>
      <c r="M158" s="82" t="s">
        <v>2004</v>
      </c>
      <c r="N158" s="32"/>
      <c r="O158" s="32"/>
      <c r="P158" s="207"/>
      <c r="Q158" s="81">
        <f t="shared" si="10"/>
        <v>335.93</v>
      </c>
      <c r="R158" s="83">
        <v>4</v>
      </c>
      <c r="S158" s="209"/>
      <c r="T158" s="210">
        <f t="shared" si="11"/>
        <v>0</v>
      </c>
      <c r="U158" s="211" t="s">
        <v>1554</v>
      </c>
      <c r="V158" s="212" t="s">
        <v>32</v>
      </c>
    </row>
    <row r="159" spans="1:22" ht="99.75" customHeight="1" outlineLevel="1" x14ac:dyDescent="0.2">
      <c r="A159" s="32" t="str">
        <f t="shared" si="9"/>
        <v>Н-р 2 горшка для запекания (к)старина</v>
      </c>
      <c r="B159" s="71">
        <v>287.99</v>
      </c>
      <c r="C159" s="201"/>
      <c r="D159" s="73" t="s">
        <v>1124</v>
      </c>
      <c r="E159" s="221"/>
      <c r="F159" s="75" t="s">
        <v>1983</v>
      </c>
      <c r="G159" s="75" t="s">
        <v>1573</v>
      </c>
      <c r="H159" s="204" t="s">
        <v>2007</v>
      </c>
      <c r="I159" s="205" t="s">
        <v>28</v>
      </c>
      <c r="J159" s="151" t="s">
        <v>2008</v>
      </c>
      <c r="K159" s="238" t="s">
        <v>2003</v>
      </c>
      <c r="L159" s="82"/>
      <c r="M159" s="82" t="s">
        <v>2004</v>
      </c>
      <c r="N159" s="32"/>
      <c r="O159" s="32"/>
      <c r="P159" s="207"/>
      <c r="Q159" s="81">
        <f t="shared" si="10"/>
        <v>287.99</v>
      </c>
      <c r="R159" s="83">
        <v>4</v>
      </c>
      <c r="S159" s="209"/>
      <c r="T159" s="210">
        <f t="shared" si="11"/>
        <v>0</v>
      </c>
      <c r="U159" s="88" t="s">
        <v>1554</v>
      </c>
      <c r="V159" s="212" t="s">
        <v>32</v>
      </c>
    </row>
    <row r="160" spans="1:22" ht="99.75" customHeight="1" outlineLevel="1" x14ac:dyDescent="0.2">
      <c r="A160" s="32" t="str">
        <f t="shared" si="9"/>
        <v>Н-р 2 горшка для запекания (к)РАДУГА</v>
      </c>
      <c r="B160" s="71">
        <v>287.99</v>
      </c>
      <c r="C160" s="201"/>
      <c r="D160" s="73" t="s">
        <v>1565</v>
      </c>
      <c r="E160" s="221"/>
      <c r="F160" s="75" t="s">
        <v>1983</v>
      </c>
      <c r="G160" s="75" t="s">
        <v>1573</v>
      </c>
      <c r="H160" s="204" t="s">
        <v>2009</v>
      </c>
      <c r="I160" s="205" t="s">
        <v>28</v>
      </c>
      <c r="J160" s="151" t="s">
        <v>2010</v>
      </c>
      <c r="K160" s="238" t="s">
        <v>2003</v>
      </c>
      <c r="L160" s="82"/>
      <c r="M160" s="82" t="s">
        <v>2004</v>
      </c>
      <c r="N160" s="32"/>
      <c r="O160" s="32"/>
      <c r="P160" s="207"/>
      <c r="Q160" s="81">
        <f t="shared" si="10"/>
        <v>287.99</v>
      </c>
      <c r="R160" s="83">
        <v>4</v>
      </c>
      <c r="S160" s="209"/>
      <c r="T160" s="210">
        <f t="shared" si="11"/>
        <v>0</v>
      </c>
      <c r="U160" s="88" t="s">
        <v>1554</v>
      </c>
      <c r="V160" s="212" t="s">
        <v>32</v>
      </c>
    </row>
    <row r="161" spans="1:22" ht="99.75" customHeight="1" outlineLevel="1" x14ac:dyDescent="0.2">
      <c r="A161" s="32" t="str">
        <f t="shared" si="9"/>
        <v>Н-р 2 горшочка Русский (к)стандарт</v>
      </c>
      <c r="B161" s="71">
        <v>263.14</v>
      </c>
      <c r="C161" s="201"/>
      <c r="D161" s="73" t="s">
        <v>24</v>
      </c>
      <c r="E161" s="221"/>
      <c r="F161" s="75" t="s">
        <v>1983</v>
      </c>
      <c r="G161" s="75" t="s">
        <v>1573</v>
      </c>
      <c r="H161" s="204" t="s">
        <v>2011</v>
      </c>
      <c r="I161" s="205" t="s">
        <v>28</v>
      </c>
      <c r="J161" s="151" t="s">
        <v>2012</v>
      </c>
      <c r="K161" s="238" t="s">
        <v>2013</v>
      </c>
      <c r="L161" s="82"/>
      <c r="M161" s="82" t="s">
        <v>1669</v>
      </c>
      <c r="N161" s="32"/>
      <c r="O161" s="32"/>
      <c r="P161" s="82"/>
      <c r="Q161" s="81">
        <f t="shared" si="10"/>
        <v>263.14</v>
      </c>
      <c r="R161" s="208">
        <v>4</v>
      </c>
      <c r="S161" s="209"/>
      <c r="T161" s="210">
        <f t="shared" si="11"/>
        <v>0</v>
      </c>
      <c r="U161" s="211" t="s">
        <v>76</v>
      </c>
      <c r="V161" s="212" t="s">
        <v>32</v>
      </c>
    </row>
    <row r="162" spans="1:22" ht="99.75" customHeight="1" outlineLevel="1" x14ac:dyDescent="0.2">
      <c r="A162" s="32" t="str">
        <f t="shared" si="9"/>
        <v>Н-р 2 судка Рыб Бо (к)стандарт</v>
      </c>
      <c r="B162" s="71">
        <v>371.7</v>
      </c>
      <c r="C162" s="201"/>
      <c r="D162" s="73" t="s">
        <v>24</v>
      </c>
      <c r="E162" s="221"/>
      <c r="F162" s="75" t="s">
        <v>1983</v>
      </c>
      <c r="G162" s="75" t="s">
        <v>1573</v>
      </c>
      <c r="H162" s="204" t="s">
        <v>2014</v>
      </c>
      <c r="I162" s="205" t="s">
        <v>28</v>
      </c>
      <c r="J162" s="151" t="s">
        <v>2015</v>
      </c>
      <c r="K162" s="238" t="s">
        <v>2016</v>
      </c>
      <c r="L162" s="82"/>
      <c r="M162" s="82" t="s">
        <v>2017</v>
      </c>
      <c r="N162" s="32"/>
      <c r="O162" s="32"/>
      <c r="P162" s="207"/>
      <c r="Q162" s="81">
        <f t="shared" si="10"/>
        <v>371.7</v>
      </c>
      <c r="R162" s="208">
        <v>3</v>
      </c>
      <c r="S162" s="209"/>
      <c r="T162" s="210">
        <f t="shared" si="11"/>
        <v>0</v>
      </c>
      <c r="U162" s="211" t="s">
        <v>76</v>
      </c>
      <c r="V162" s="212"/>
    </row>
    <row r="163" spans="1:22" ht="99.75" customHeight="1" outlineLevel="1" x14ac:dyDescent="0.2">
      <c r="A163" s="32" t="str">
        <f t="shared" si="9"/>
        <v>Н-р 3 ГДЖ №1 (к)стандарт</v>
      </c>
      <c r="B163" s="71">
        <v>305.58</v>
      </c>
      <c r="C163" s="201"/>
      <c r="D163" s="73" t="s">
        <v>24</v>
      </c>
      <c r="E163" s="221"/>
      <c r="F163" s="75" t="s">
        <v>1983</v>
      </c>
      <c r="G163" s="75" t="s">
        <v>1573</v>
      </c>
      <c r="H163" s="204" t="s">
        <v>2018</v>
      </c>
      <c r="I163" s="205" t="s">
        <v>28</v>
      </c>
      <c r="J163" s="151" t="s">
        <v>2019</v>
      </c>
      <c r="K163" s="238" t="s">
        <v>2020</v>
      </c>
      <c r="L163" s="82"/>
      <c r="M163" s="82" t="s">
        <v>2021</v>
      </c>
      <c r="N163" s="32"/>
      <c r="O163" s="32"/>
      <c r="P163" s="82"/>
      <c r="Q163" s="81">
        <f t="shared" si="10"/>
        <v>305.58</v>
      </c>
      <c r="R163" s="208">
        <v>4</v>
      </c>
      <c r="S163" s="209"/>
      <c r="T163" s="210">
        <f t="shared" si="11"/>
        <v>0</v>
      </c>
      <c r="U163" s="211" t="s">
        <v>120</v>
      </c>
      <c r="V163" s="212" t="s">
        <v>32</v>
      </c>
    </row>
    <row r="164" spans="1:22" ht="99.75" customHeight="1" outlineLevel="1" x14ac:dyDescent="0.2">
      <c r="A164" s="32" t="str">
        <f t="shared" si="9"/>
        <v>Н-р 3 ГДЖ №5 с ручками (к)стандарт</v>
      </c>
      <c r="B164" s="71">
        <v>257.25</v>
      </c>
      <c r="C164" s="201"/>
      <c r="D164" s="73" t="s">
        <v>24</v>
      </c>
      <c r="E164" s="221"/>
      <c r="F164" s="75" t="s">
        <v>1983</v>
      </c>
      <c r="G164" s="75" t="s">
        <v>1573</v>
      </c>
      <c r="H164" s="204" t="s">
        <v>2022</v>
      </c>
      <c r="I164" s="205" t="s">
        <v>28</v>
      </c>
      <c r="J164" s="151" t="s">
        <v>2023</v>
      </c>
      <c r="K164" s="238" t="s">
        <v>2024</v>
      </c>
      <c r="L164" s="82"/>
      <c r="M164" s="82" t="s">
        <v>2025</v>
      </c>
      <c r="N164" s="32"/>
      <c r="O164" s="32"/>
      <c r="P164" s="207"/>
      <c r="Q164" s="81">
        <f t="shared" si="10"/>
        <v>257.25</v>
      </c>
      <c r="R164" s="208">
        <v>4</v>
      </c>
      <c r="S164" s="209"/>
      <c r="T164" s="210">
        <f t="shared" si="11"/>
        <v>0</v>
      </c>
      <c r="U164" s="211" t="s">
        <v>76</v>
      </c>
      <c r="V164" s="212" t="s">
        <v>32</v>
      </c>
    </row>
    <row r="165" spans="1:22" ht="99.75" customHeight="1" outlineLevel="1" x14ac:dyDescent="0.2">
      <c r="A165" s="32" t="str">
        <f t="shared" si="9"/>
        <v>Н-р 3 ГДЖ №6 (к)стандарт</v>
      </c>
      <c r="B165" s="71">
        <v>297.22000000000003</v>
      </c>
      <c r="C165" s="201"/>
      <c r="D165" s="73" t="s">
        <v>24</v>
      </c>
      <c r="E165" s="221"/>
      <c r="F165" s="75" t="s">
        <v>1983</v>
      </c>
      <c r="G165" s="75" t="s">
        <v>1573</v>
      </c>
      <c r="H165" s="204" t="s">
        <v>2026</v>
      </c>
      <c r="I165" s="205" t="s">
        <v>28</v>
      </c>
      <c r="J165" s="151" t="s">
        <v>2027</v>
      </c>
      <c r="K165" s="238" t="s">
        <v>2028</v>
      </c>
      <c r="L165" s="82"/>
      <c r="M165" s="82" t="s">
        <v>2029</v>
      </c>
      <c r="N165" s="32"/>
      <c r="O165" s="32"/>
      <c r="P165" s="82"/>
      <c r="Q165" s="81">
        <f t="shared" si="10"/>
        <v>297.22000000000003</v>
      </c>
      <c r="R165" s="208">
        <v>4</v>
      </c>
      <c r="S165" s="209"/>
      <c r="T165" s="210">
        <f t="shared" si="11"/>
        <v>0</v>
      </c>
      <c r="U165" s="211" t="s">
        <v>120</v>
      </c>
      <c r="V165" s="212" t="s">
        <v>32</v>
      </c>
    </row>
    <row r="166" spans="1:22" ht="99.75" customHeight="1" outlineLevel="1" x14ac:dyDescent="0.2">
      <c r="A166" s="32" t="str">
        <f t="shared" si="9"/>
        <v>Н-р 4 ГДЖ №5 с ручками (к)стандарт</v>
      </c>
      <c r="B166" s="71">
        <v>325.3</v>
      </c>
      <c r="C166" s="201"/>
      <c r="D166" s="73" t="s">
        <v>24</v>
      </c>
      <c r="E166" s="221"/>
      <c r="F166" s="75" t="s">
        <v>1983</v>
      </c>
      <c r="G166" s="75" t="s">
        <v>1573</v>
      </c>
      <c r="H166" s="204" t="s">
        <v>2030</v>
      </c>
      <c r="I166" s="205" t="s">
        <v>28</v>
      </c>
      <c r="J166" s="151" t="s">
        <v>2031</v>
      </c>
      <c r="K166" s="238" t="s">
        <v>2032</v>
      </c>
      <c r="L166" s="82"/>
      <c r="M166" s="82" t="s">
        <v>1580</v>
      </c>
      <c r="N166" s="32"/>
      <c r="O166" s="32"/>
      <c r="P166" s="207"/>
      <c r="Q166" s="81">
        <f t="shared" si="10"/>
        <v>325.3</v>
      </c>
      <c r="R166" s="208">
        <v>4</v>
      </c>
      <c r="S166" s="209"/>
      <c r="T166" s="210">
        <f t="shared" si="11"/>
        <v>0</v>
      </c>
      <c r="U166" s="211" t="s">
        <v>120</v>
      </c>
      <c r="V166" s="212" t="s">
        <v>32</v>
      </c>
    </row>
    <row r="167" spans="1:22" ht="99.75" customHeight="1" outlineLevel="1" x14ac:dyDescent="0.2">
      <c r="A167" s="32" t="str">
        <f t="shared" si="9"/>
        <v>Н-р 6 кокотниц Новарусса (к)стандарт</v>
      </c>
      <c r="B167" s="71">
        <v>431.88</v>
      </c>
      <c r="C167" s="201"/>
      <c r="D167" s="73" t="s">
        <v>24</v>
      </c>
      <c r="E167" s="221"/>
      <c r="F167" s="75" t="s">
        <v>1983</v>
      </c>
      <c r="G167" s="75" t="s">
        <v>1568</v>
      </c>
      <c r="H167" s="204" t="s">
        <v>2033</v>
      </c>
      <c r="I167" s="205" t="s">
        <v>28</v>
      </c>
      <c r="J167" s="151" t="s">
        <v>2034</v>
      </c>
      <c r="K167" s="238" t="s">
        <v>2035</v>
      </c>
      <c r="L167" s="82"/>
      <c r="M167" s="82" t="s">
        <v>650</v>
      </c>
      <c r="N167" s="32"/>
      <c r="O167" s="32"/>
      <c r="P167" s="82"/>
      <c r="Q167" s="81">
        <f t="shared" si="10"/>
        <v>431.88</v>
      </c>
      <c r="R167" s="208">
        <v>6</v>
      </c>
      <c r="S167" s="209"/>
      <c r="T167" s="210">
        <f t="shared" si="11"/>
        <v>0</v>
      </c>
      <c r="U167" s="211" t="s">
        <v>76</v>
      </c>
      <c r="V167" s="226" t="s">
        <v>32</v>
      </c>
    </row>
    <row r="168" spans="1:22" ht="99.75" customHeight="1" outlineLevel="1" x14ac:dyDescent="0.2">
      <c r="A168" s="32" t="str">
        <f t="shared" si="9"/>
        <v>Н-р Горшок для каши (к)стандарт</v>
      </c>
      <c r="B168" s="71">
        <v>376.06</v>
      </c>
      <c r="C168" s="201"/>
      <c r="D168" s="73" t="s">
        <v>24</v>
      </c>
      <c r="E168" s="221"/>
      <c r="F168" s="75" t="s">
        <v>1983</v>
      </c>
      <c r="G168" s="75" t="s">
        <v>2036</v>
      </c>
      <c r="H168" s="204" t="s">
        <v>2037</v>
      </c>
      <c r="I168" s="205" t="s">
        <v>28</v>
      </c>
      <c r="J168" s="151" t="s">
        <v>2038</v>
      </c>
      <c r="K168" s="238" t="s">
        <v>2039</v>
      </c>
      <c r="L168" s="82"/>
      <c r="M168" s="82" t="s">
        <v>2040</v>
      </c>
      <c r="N168" s="32"/>
      <c r="O168" s="32"/>
      <c r="P168" s="82"/>
      <c r="Q168" s="81">
        <f t="shared" si="10"/>
        <v>376.06</v>
      </c>
      <c r="R168" s="208">
        <v>3</v>
      </c>
      <c r="S168" s="209"/>
      <c r="T168" s="210">
        <f t="shared" si="11"/>
        <v>0</v>
      </c>
      <c r="U168" s="211" t="s">
        <v>76</v>
      </c>
      <c r="V168" s="212"/>
    </row>
    <row r="169" spans="1:22" ht="99.75" customHeight="1" outlineLevel="1" x14ac:dyDescent="0.2">
      <c r="A169" s="32" t="str">
        <f t="shared" si="9"/>
        <v>Н-р Горшок для каши+подложечник (к)стандарт</v>
      </c>
      <c r="B169" s="71">
        <v>449.68</v>
      </c>
      <c r="C169" s="201"/>
      <c r="D169" s="73" t="s">
        <v>24</v>
      </c>
      <c r="E169" s="221"/>
      <c r="F169" s="75" t="s">
        <v>1983</v>
      </c>
      <c r="G169" s="75" t="s">
        <v>2036</v>
      </c>
      <c r="H169" s="204" t="s">
        <v>2041</v>
      </c>
      <c r="I169" s="205" t="s">
        <v>28</v>
      </c>
      <c r="J169" s="151" t="s">
        <v>2042</v>
      </c>
      <c r="K169" s="238" t="s">
        <v>2043</v>
      </c>
      <c r="L169" s="82"/>
      <c r="M169" s="82" t="s">
        <v>2044</v>
      </c>
      <c r="N169" s="32"/>
      <c r="O169" s="32"/>
      <c r="P169" s="82"/>
      <c r="Q169" s="81">
        <f t="shared" si="10"/>
        <v>449.68</v>
      </c>
      <c r="R169" s="208">
        <v>4</v>
      </c>
      <c r="S169" s="209"/>
      <c r="T169" s="210">
        <f t="shared" si="11"/>
        <v>0</v>
      </c>
      <c r="U169" s="211" t="s">
        <v>76</v>
      </c>
      <c r="V169" s="212"/>
    </row>
    <row r="170" spans="1:22" ht="99.75" customHeight="1" outlineLevel="1" x14ac:dyDescent="0.2">
      <c r="A170" s="32" t="str">
        <f t="shared" si="9"/>
        <v>Н-р Супник Новарусса №2 (к)стандарт</v>
      </c>
      <c r="B170" s="71">
        <v>383.5</v>
      </c>
      <c r="C170" s="201"/>
      <c r="D170" s="73" t="s">
        <v>24</v>
      </c>
      <c r="E170" s="221"/>
      <c r="F170" s="75" t="s">
        <v>1983</v>
      </c>
      <c r="G170" s="75" t="s">
        <v>2036</v>
      </c>
      <c r="H170" s="204" t="s">
        <v>2045</v>
      </c>
      <c r="I170" s="205" t="s">
        <v>28</v>
      </c>
      <c r="J170" s="151" t="s">
        <v>2046</v>
      </c>
      <c r="K170" s="238" t="s">
        <v>2047</v>
      </c>
      <c r="L170" s="82"/>
      <c r="M170" s="82" t="s">
        <v>1896</v>
      </c>
      <c r="N170" s="32"/>
      <c r="O170" s="32"/>
      <c r="P170" s="82"/>
      <c r="Q170" s="81">
        <f t="shared" si="10"/>
        <v>383.5</v>
      </c>
      <c r="R170" s="208">
        <v>4</v>
      </c>
      <c r="S170" s="209"/>
      <c r="T170" s="210">
        <f t="shared" si="11"/>
        <v>0</v>
      </c>
      <c r="U170" s="239" t="s">
        <v>76</v>
      </c>
      <c r="V170" s="212" t="s">
        <v>32</v>
      </c>
    </row>
    <row r="171" spans="1:22" ht="99.75" customHeight="1" outlineLevel="1" x14ac:dyDescent="0.2">
      <c r="A171" s="32" t="str">
        <f t="shared" si="9"/>
        <v>Н-р Супник Новарусса №2 + подложечник (к)стандарт</v>
      </c>
      <c r="B171" s="71">
        <v>457.12</v>
      </c>
      <c r="C171" s="201"/>
      <c r="D171" s="73" t="s">
        <v>24</v>
      </c>
      <c r="E171" s="221"/>
      <c r="F171" s="75" t="s">
        <v>1983</v>
      </c>
      <c r="G171" s="75" t="s">
        <v>2036</v>
      </c>
      <c r="H171" s="204" t="s">
        <v>2048</v>
      </c>
      <c r="I171" s="205" t="s">
        <v>28</v>
      </c>
      <c r="J171" s="151" t="s">
        <v>2049</v>
      </c>
      <c r="K171" s="238" t="s">
        <v>2050</v>
      </c>
      <c r="L171" s="82"/>
      <c r="M171" s="82" t="s">
        <v>2051</v>
      </c>
      <c r="N171" s="32"/>
      <c r="O171" s="32"/>
      <c r="P171" s="82"/>
      <c r="Q171" s="81">
        <f t="shared" si="10"/>
        <v>457.12</v>
      </c>
      <c r="R171" s="208">
        <v>4</v>
      </c>
      <c r="S171" s="209"/>
      <c r="T171" s="210">
        <f t="shared" si="11"/>
        <v>0</v>
      </c>
      <c r="U171" s="239" t="s">
        <v>76</v>
      </c>
      <c r="V171" s="212"/>
    </row>
    <row r="172" spans="1:22" ht="99.75" customHeight="1" outlineLevel="1" x14ac:dyDescent="0.2">
      <c r="A172" s="32" t="str">
        <f t="shared" si="9"/>
        <v>Н-р Новарусса для окрошки - 2 (к)стандарт</v>
      </c>
      <c r="B172" s="71">
        <v>493.5</v>
      </c>
      <c r="C172" s="201"/>
      <c r="D172" s="73" t="s">
        <v>24</v>
      </c>
      <c r="E172" s="221"/>
      <c r="F172" s="75" t="s">
        <v>1983</v>
      </c>
      <c r="G172" s="75" t="s">
        <v>2052</v>
      </c>
      <c r="H172" s="204" t="s">
        <v>2053</v>
      </c>
      <c r="I172" s="205" t="s">
        <v>28</v>
      </c>
      <c r="J172" s="151" t="s">
        <v>2054</v>
      </c>
      <c r="K172" s="238" t="s">
        <v>2055</v>
      </c>
      <c r="L172" s="82"/>
      <c r="M172" s="82" t="s">
        <v>2056</v>
      </c>
      <c r="N172" s="32"/>
      <c r="O172" s="32"/>
      <c r="P172" s="82"/>
      <c r="Q172" s="81">
        <f t="shared" si="10"/>
        <v>493.5</v>
      </c>
      <c r="R172" s="208">
        <v>2</v>
      </c>
      <c r="S172" s="209"/>
      <c r="T172" s="210">
        <f t="shared" si="11"/>
        <v>0</v>
      </c>
      <c r="U172" s="211" t="s">
        <v>76</v>
      </c>
      <c r="V172" s="212" t="s">
        <v>32</v>
      </c>
    </row>
    <row r="173" spans="1:22" ht="99.75" customHeight="1" outlineLevel="1" x14ac:dyDescent="0.2">
      <c r="A173" s="32" t="str">
        <f t="shared" si="9"/>
        <v>Н-р Новарусса для окрошки - 3 (к)стандарт</v>
      </c>
      <c r="B173" s="71">
        <v>548.5</v>
      </c>
      <c r="C173" s="201"/>
      <c r="D173" s="73" t="s">
        <v>24</v>
      </c>
      <c r="E173" s="221"/>
      <c r="F173" s="75" t="s">
        <v>1983</v>
      </c>
      <c r="G173" s="75" t="s">
        <v>2052</v>
      </c>
      <c r="H173" s="204" t="s">
        <v>2057</v>
      </c>
      <c r="I173" s="205" t="s">
        <v>28</v>
      </c>
      <c r="J173" s="151" t="s">
        <v>2058</v>
      </c>
      <c r="K173" s="238" t="s">
        <v>2059</v>
      </c>
      <c r="L173" s="82"/>
      <c r="M173" s="82" t="s">
        <v>2060</v>
      </c>
      <c r="N173" s="32"/>
      <c r="O173" s="32"/>
      <c r="P173" s="82"/>
      <c r="Q173" s="81">
        <f t="shared" si="10"/>
        <v>548.5</v>
      </c>
      <c r="R173" s="208">
        <v>2</v>
      </c>
      <c r="S173" s="209"/>
      <c r="T173" s="210">
        <f t="shared" si="11"/>
        <v>0</v>
      </c>
      <c r="U173" s="211" t="s">
        <v>76</v>
      </c>
      <c r="V173" s="212" t="s">
        <v>32</v>
      </c>
    </row>
    <row r="174" spans="1:22" ht="99.75" customHeight="1" outlineLevel="1" x14ac:dyDescent="0.2">
      <c r="A174" s="32" t="str">
        <f t="shared" si="9"/>
        <v>Н-р для пельменей (к)стандарт</v>
      </c>
      <c r="B174" s="71">
        <v>485.6</v>
      </c>
      <c r="C174" s="201"/>
      <c r="D174" s="73" t="s">
        <v>24</v>
      </c>
      <c r="E174" s="221"/>
      <c r="F174" s="75" t="s">
        <v>1983</v>
      </c>
      <c r="G174" s="75" t="s">
        <v>2052</v>
      </c>
      <c r="H174" s="204" t="s">
        <v>2061</v>
      </c>
      <c r="I174" s="205" t="s">
        <v>28</v>
      </c>
      <c r="J174" s="151" t="s">
        <v>2062</v>
      </c>
      <c r="K174" s="238" t="s">
        <v>2063</v>
      </c>
      <c r="L174" s="82"/>
      <c r="M174" s="82" t="s">
        <v>2064</v>
      </c>
      <c r="N174" s="32"/>
      <c r="O174" s="32"/>
      <c r="P174" s="82"/>
      <c r="Q174" s="81">
        <f t="shared" si="10"/>
        <v>485.6</v>
      </c>
      <c r="R174" s="208">
        <v>2</v>
      </c>
      <c r="S174" s="209"/>
      <c r="T174" s="210">
        <f t="shared" si="11"/>
        <v>0</v>
      </c>
      <c r="U174" s="211" t="s">
        <v>76</v>
      </c>
      <c r="V174" s="212" t="s">
        <v>32</v>
      </c>
    </row>
    <row r="175" spans="1:22" ht="99.75" customHeight="1" outlineLevel="1" x14ac:dyDescent="0.2">
      <c r="A175" s="32" t="str">
        <f t="shared" si="9"/>
        <v>Н-р для пельменей (к)старина</v>
      </c>
      <c r="B175" s="71">
        <v>572.09</v>
      </c>
      <c r="C175" s="201"/>
      <c r="D175" s="73" t="s">
        <v>1124</v>
      </c>
      <c r="E175" s="221"/>
      <c r="F175" s="75" t="s">
        <v>1983</v>
      </c>
      <c r="G175" s="75" t="s">
        <v>2052</v>
      </c>
      <c r="H175" s="204" t="s">
        <v>2065</v>
      </c>
      <c r="I175" s="205" t="s">
        <v>28</v>
      </c>
      <c r="J175" s="151" t="s">
        <v>2066</v>
      </c>
      <c r="K175" s="238" t="s">
        <v>2063</v>
      </c>
      <c r="L175" s="82"/>
      <c r="M175" s="82" t="s">
        <v>2064</v>
      </c>
      <c r="N175" s="32"/>
      <c r="O175" s="32"/>
      <c r="P175" s="207"/>
      <c r="Q175" s="81">
        <f t="shared" si="10"/>
        <v>572.09</v>
      </c>
      <c r="R175" s="83">
        <v>2</v>
      </c>
      <c r="S175" s="209"/>
      <c r="T175" s="210">
        <f t="shared" si="11"/>
        <v>0</v>
      </c>
      <c r="U175" s="88" t="s">
        <v>120</v>
      </c>
      <c r="V175" s="212" t="s">
        <v>32</v>
      </c>
    </row>
    <row r="176" spans="1:22" ht="99.75" customHeight="1" outlineLevel="1" x14ac:dyDescent="0.2">
      <c r="A176" s="32" t="str">
        <f t="shared" si="9"/>
        <v>Н-р для плова Скифский (к)стандарт</v>
      </c>
      <c r="B176" s="71">
        <v>537.65</v>
      </c>
      <c r="C176" s="201"/>
      <c r="D176" s="73" t="s">
        <v>24</v>
      </c>
      <c r="E176" s="221"/>
      <c r="F176" s="75" t="s">
        <v>1983</v>
      </c>
      <c r="G176" s="75" t="s">
        <v>2052</v>
      </c>
      <c r="H176" s="204" t="s">
        <v>2067</v>
      </c>
      <c r="I176" s="205" t="s">
        <v>28</v>
      </c>
      <c r="J176" s="151" t="s">
        <v>2068</v>
      </c>
      <c r="K176" s="238" t="s">
        <v>2069</v>
      </c>
      <c r="L176" s="82"/>
      <c r="M176" s="82" t="s">
        <v>2070</v>
      </c>
      <c r="N176" s="32"/>
      <c r="O176" s="32"/>
      <c r="P176" s="82"/>
      <c r="Q176" s="81">
        <f t="shared" si="10"/>
        <v>537.65</v>
      </c>
      <c r="R176" s="208">
        <v>2</v>
      </c>
      <c r="S176" s="209"/>
      <c r="T176" s="210">
        <f t="shared" si="11"/>
        <v>0</v>
      </c>
      <c r="U176" s="211" t="s">
        <v>76</v>
      </c>
      <c r="V176" s="212" t="s">
        <v>32</v>
      </c>
    </row>
    <row r="177" spans="1:22" ht="99.75" customHeight="1" outlineLevel="1" x14ac:dyDescent="0.2">
      <c r="A177" s="32" t="str">
        <f t="shared" si="9"/>
        <v>Н-р салатников 3 удачных ср+розетка (к)стандарт</v>
      </c>
      <c r="B177" s="71">
        <v>336.87</v>
      </c>
      <c r="C177" s="201"/>
      <c r="D177" s="73" t="s">
        <v>24</v>
      </c>
      <c r="E177" s="221"/>
      <c r="F177" s="75" t="s">
        <v>1983</v>
      </c>
      <c r="G177" s="75" t="s">
        <v>1612</v>
      </c>
      <c r="H177" s="204" t="s">
        <v>2071</v>
      </c>
      <c r="I177" s="205" t="s">
        <v>28</v>
      </c>
      <c r="J177" s="151" t="s">
        <v>2072</v>
      </c>
      <c r="K177" s="238" t="s">
        <v>2073</v>
      </c>
      <c r="L177" s="82"/>
      <c r="M177" s="82" t="s">
        <v>2074</v>
      </c>
      <c r="N177" s="32"/>
      <c r="O177" s="32"/>
      <c r="P177" s="82"/>
      <c r="Q177" s="81">
        <f t="shared" si="10"/>
        <v>336.87</v>
      </c>
      <c r="R177" s="208">
        <v>4</v>
      </c>
      <c r="S177" s="209"/>
      <c r="T177" s="210">
        <f t="shared" si="11"/>
        <v>0</v>
      </c>
      <c r="U177" s="211" t="s">
        <v>76</v>
      </c>
      <c r="V177" s="212" t="s">
        <v>32</v>
      </c>
    </row>
    <row r="178" spans="1:22" ht="99.75" customHeight="1" outlineLevel="1" x14ac:dyDescent="0.2">
      <c r="A178" s="32" t="str">
        <f t="shared" si="9"/>
        <v>Н-р салатников 3 удачных ср+подложечник (к)стандарт</v>
      </c>
      <c r="B178" s="71">
        <v>370.63</v>
      </c>
      <c r="C178" s="201"/>
      <c r="D178" s="73" t="s">
        <v>24</v>
      </c>
      <c r="E178" s="221"/>
      <c r="F178" s="75" t="s">
        <v>1983</v>
      </c>
      <c r="G178" s="75" t="s">
        <v>1612</v>
      </c>
      <c r="H178" s="204" t="s">
        <v>2075</v>
      </c>
      <c r="I178" s="205" t="s">
        <v>28</v>
      </c>
      <c r="J178" s="151" t="s">
        <v>2076</v>
      </c>
      <c r="K178" s="238" t="s">
        <v>2077</v>
      </c>
      <c r="L178" s="82"/>
      <c r="M178" s="82" t="s">
        <v>2078</v>
      </c>
      <c r="N178" s="32"/>
      <c r="O178" s="32"/>
      <c r="P178" s="82"/>
      <c r="Q178" s="81">
        <f t="shared" si="10"/>
        <v>370.63</v>
      </c>
      <c r="R178" s="208">
        <v>4</v>
      </c>
      <c r="S178" s="209"/>
      <c r="T178" s="210">
        <f t="shared" si="11"/>
        <v>0</v>
      </c>
      <c r="U178" s="211" t="s">
        <v>76</v>
      </c>
      <c r="V178" s="212" t="s">
        <v>32</v>
      </c>
    </row>
    <row r="179" spans="1:22" ht="99.75" customHeight="1" outlineLevel="1" x14ac:dyDescent="0.2">
      <c r="A179" s="32" t="str">
        <f t="shared" si="9"/>
        <v>Н-р 3 миски Русские мал.+Солонка Корзинка (к)стандарт</v>
      </c>
      <c r="B179" s="71">
        <v>262.36</v>
      </c>
      <c r="C179" s="201"/>
      <c r="D179" s="73" t="s">
        <v>24</v>
      </c>
      <c r="E179" s="221"/>
      <c r="F179" s="75" t="s">
        <v>1983</v>
      </c>
      <c r="G179" s="75" t="s">
        <v>1612</v>
      </c>
      <c r="H179" s="204" t="s">
        <v>2079</v>
      </c>
      <c r="I179" s="205" t="s">
        <v>28</v>
      </c>
      <c r="J179" s="151" t="s">
        <v>2080</v>
      </c>
      <c r="K179" s="238" t="s">
        <v>2081</v>
      </c>
      <c r="L179" s="82"/>
      <c r="M179" s="82" t="s">
        <v>2082</v>
      </c>
      <c r="N179" s="32"/>
      <c r="O179" s="32"/>
      <c r="P179" s="82"/>
      <c r="Q179" s="81">
        <f t="shared" si="10"/>
        <v>262.36</v>
      </c>
      <c r="R179" s="208">
        <v>4</v>
      </c>
      <c r="S179" s="209"/>
      <c r="T179" s="210">
        <f t="shared" si="11"/>
        <v>0</v>
      </c>
      <c r="U179" s="211" t="s">
        <v>76</v>
      </c>
      <c r="V179" s="212"/>
    </row>
    <row r="180" spans="1:22" ht="99.75" customHeight="1" outlineLevel="1" x14ac:dyDescent="0.2">
      <c r="A180" s="32" t="str">
        <f t="shared" si="9"/>
        <v>Н-р 3 миски Русские сред.+подложечник (к)стандарт</v>
      </c>
      <c r="B180" s="71">
        <v>367.12</v>
      </c>
      <c r="C180" s="201"/>
      <c r="D180" s="73" t="s">
        <v>24</v>
      </c>
      <c r="E180" s="221"/>
      <c r="F180" s="75" t="s">
        <v>1983</v>
      </c>
      <c r="G180" s="75" t="s">
        <v>1612</v>
      </c>
      <c r="H180" s="204" t="s">
        <v>2083</v>
      </c>
      <c r="I180" s="205" t="s">
        <v>28</v>
      </c>
      <c r="J180" s="151" t="s">
        <v>2084</v>
      </c>
      <c r="K180" s="238" t="s">
        <v>2085</v>
      </c>
      <c r="L180" s="82"/>
      <c r="M180" s="82" t="s">
        <v>2086</v>
      </c>
      <c r="N180" s="32"/>
      <c r="O180" s="32"/>
      <c r="P180" s="82"/>
      <c r="Q180" s="81">
        <f t="shared" si="10"/>
        <v>367.12</v>
      </c>
      <c r="R180" s="208">
        <v>4</v>
      </c>
      <c r="S180" s="209"/>
      <c r="T180" s="210">
        <f t="shared" si="11"/>
        <v>0</v>
      </c>
      <c r="U180" s="211" t="s">
        <v>76</v>
      </c>
      <c r="V180" s="212"/>
    </row>
    <row r="181" spans="1:22" ht="99.75" customHeight="1" outlineLevel="1" x14ac:dyDescent="0.2">
      <c r="A181" s="32" t="str">
        <f t="shared" si="9"/>
        <v>Н-р 3 миски Русские сред.+Солонка Корзинка (к)стандарт</v>
      </c>
      <c r="B181" s="71">
        <v>337.77</v>
      </c>
      <c r="C181" s="201"/>
      <c r="D181" s="73" t="s">
        <v>24</v>
      </c>
      <c r="E181" s="221"/>
      <c r="F181" s="75" t="s">
        <v>1983</v>
      </c>
      <c r="G181" s="75" t="s">
        <v>1612</v>
      </c>
      <c r="H181" s="204" t="s">
        <v>2087</v>
      </c>
      <c r="I181" s="205" t="s">
        <v>28</v>
      </c>
      <c r="J181" s="151" t="s">
        <v>2088</v>
      </c>
      <c r="K181" s="238" t="s">
        <v>2089</v>
      </c>
      <c r="L181" s="82"/>
      <c r="M181" s="82" t="s">
        <v>2090</v>
      </c>
      <c r="N181" s="32"/>
      <c r="O181" s="32"/>
      <c r="P181" s="82"/>
      <c r="Q181" s="81">
        <f t="shared" si="10"/>
        <v>337.77</v>
      </c>
      <c r="R181" s="208">
        <v>4</v>
      </c>
      <c r="S181" s="209"/>
      <c r="T181" s="210">
        <f t="shared" si="11"/>
        <v>0</v>
      </c>
      <c r="U181" s="211" t="s">
        <v>76</v>
      </c>
      <c r="V181" s="212"/>
    </row>
    <row r="182" spans="1:22" ht="99.75" customHeight="1" outlineLevel="1" x14ac:dyDescent="0.2">
      <c r="A182" s="32" t="str">
        <f t="shared" si="9"/>
        <v>Н-р 2 миски Русские ср+2 миски Русские мал. (к)стандарт</v>
      </c>
      <c r="B182" s="71">
        <v>323.37</v>
      </c>
      <c r="C182" s="201"/>
      <c r="D182" s="73" t="s">
        <v>24</v>
      </c>
      <c r="E182" s="221"/>
      <c r="F182" s="75" t="s">
        <v>1983</v>
      </c>
      <c r="G182" s="75" t="s">
        <v>1612</v>
      </c>
      <c r="H182" s="204" t="s">
        <v>2091</v>
      </c>
      <c r="I182" s="205" t="s">
        <v>28</v>
      </c>
      <c r="J182" s="151" t="s">
        <v>2092</v>
      </c>
      <c r="K182" s="238" t="s">
        <v>2093</v>
      </c>
      <c r="L182" s="82"/>
      <c r="M182" s="82" t="s">
        <v>1620</v>
      </c>
      <c r="N182" s="32"/>
      <c r="O182" s="32"/>
      <c r="P182" s="82"/>
      <c r="Q182" s="81">
        <f t="shared" si="10"/>
        <v>323.37</v>
      </c>
      <c r="R182" s="208">
        <v>4</v>
      </c>
      <c r="S182" s="209"/>
      <c r="T182" s="210">
        <f t="shared" si="11"/>
        <v>0</v>
      </c>
      <c r="U182" s="211" t="s">
        <v>76</v>
      </c>
      <c r="V182" s="212" t="s">
        <v>32</v>
      </c>
    </row>
    <row r="183" spans="1:22" ht="99.75" customHeight="1" outlineLevel="1" x14ac:dyDescent="0.2">
      <c r="A183" s="32" t="str">
        <f t="shared" si="9"/>
        <v>Н-р 6 мисок Русских мал. (к)стандарт</v>
      </c>
      <c r="B183" s="71">
        <v>383.1</v>
      </c>
      <c r="C183" s="201"/>
      <c r="D183" s="73" t="s">
        <v>24</v>
      </c>
      <c r="E183" s="221"/>
      <c r="F183" s="75" t="s">
        <v>1983</v>
      </c>
      <c r="G183" s="75" t="s">
        <v>1612</v>
      </c>
      <c r="H183" s="204" t="s">
        <v>2094</v>
      </c>
      <c r="I183" s="205" t="s">
        <v>28</v>
      </c>
      <c r="J183" s="151" t="s">
        <v>2095</v>
      </c>
      <c r="K183" s="238" t="s">
        <v>2096</v>
      </c>
      <c r="L183" s="82"/>
      <c r="M183" s="82" t="s">
        <v>1790</v>
      </c>
      <c r="N183" s="32"/>
      <c r="O183" s="32"/>
      <c r="P183" s="82"/>
      <c r="Q183" s="81">
        <f t="shared" si="10"/>
        <v>383.1</v>
      </c>
      <c r="R183" s="208">
        <v>4</v>
      </c>
      <c r="S183" s="209"/>
      <c r="T183" s="210">
        <f t="shared" si="11"/>
        <v>0</v>
      </c>
      <c r="U183" s="211" t="s">
        <v>76</v>
      </c>
      <c r="V183" s="212" t="s">
        <v>32</v>
      </c>
    </row>
    <row r="184" spans="1:22" ht="99.75" customHeight="1" outlineLevel="1" x14ac:dyDescent="0.2">
      <c r="A184" s="32" t="str">
        <f t="shared" si="9"/>
        <v>Н-р 6 мисок Русских мал. (к)красный</v>
      </c>
      <c r="B184" s="71">
        <v>517.19000000000005</v>
      </c>
      <c r="C184" s="201"/>
      <c r="D184" s="73" t="s">
        <v>728</v>
      </c>
      <c r="E184" s="221"/>
      <c r="F184" s="75" t="s">
        <v>1983</v>
      </c>
      <c r="G184" s="75" t="s">
        <v>1612</v>
      </c>
      <c r="H184" s="204" t="s">
        <v>2097</v>
      </c>
      <c r="I184" s="205" t="s">
        <v>28</v>
      </c>
      <c r="J184" s="151" t="s">
        <v>2098</v>
      </c>
      <c r="K184" s="238" t="s">
        <v>2096</v>
      </c>
      <c r="L184" s="82"/>
      <c r="M184" s="82" t="s">
        <v>1790</v>
      </c>
      <c r="N184" s="32"/>
      <c r="O184" s="32"/>
      <c r="P184" s="207"/>
      <c r="Q184" s="81">
        <f t="shared" si="10"/>
        <v>517.19000000000005</v>
      </c>
      <c r="R184" s="83">
        <v>4</v>
      </c>
      <c r="S184" s="209"/>
      <c r="T184" s="210">
        <f t="shared" si="11"/>
        <v>0</v>
      </c>
      <c r="U184" s="211" t="s">
        <v>1554</v>
      </c>
      <c r="V184" s="212" t="s">
        <v>32</v>
      </c>
    </row>
    <row r="185" spans="1:22" ht="99.75" customHeight="1" outlineLevel="1" x14ac:dyDescent="0.2">
      <c r="A185" s="32" t="str">
        <f t="shared" si="9"/>
        <v>Н-р 6 мисок Русских мал. (к)старина</v>
      </c>
      <c r="B185" s="71">
        <v>449.1</v>
      </c>
      <c r="C185" s="201"/>
      <c r="D185" s="73" t="s">
        <v>1124</v>
      </c>
      <c r="E185" s="221"/>
      <c r="F185" s="75" t="s">
        <v>1983</v>
      </c>
      <c r="G185" s="75" t="s">
        <v>1612</v>
      </c>
      <c r="H185" s="204" t="s">
        <v>2099</v>
      </c>
      <c r="I185" s="205" t="s">
        <v>28</v>
      </c>
      <c r="J185" s="151" t="s">
        <v>2100</v>
      </c>
      <c r="K185" s="238" t="s">
        <v>2096</v>
      </c>
      <c r="L185" s="82"/>
      <c r="M185" s="82" t="s">
        <v>1790</v>
      </c>
      <c r="N185" s="32"/>
      <c r="O185" s="32"/>
      <c r="P185" s="207"/>
      <c r="Q185" s="81">
        <f t="shared" si="10"/>
        <v>449.1</v>
      </c>
      <c r="R185" s="83">
        <v>4</v>
      </c>
      <c r="S185" s="209"/>
      <c r="T185" s="210">
        <f t="shared" si="11"/>
        <v>0</v>
      </c>
      <c r="U185" s="88" t="s">
        <v>1554</v>
      </c>
      <c r="V185" s="212" t="s">
        <v>32</v>
      </c>
    </row>
    <row r="186" spans="1:22" ht="99.75" customHeight="1" outlineLevel="1" x14ac:dyDescent="0.2">
      <c r="A186" s="32" t="str">
        <f t="shared" si="9"/>
        <v>Н-р 6 мисок Русских мал. (к)РАДУГА</v>
      </c>
      <c r="B186" s="71">
        <v>449.1</v>
      </c>
      <c r="C186" s="201"/>
      <c r="D186" s="73" t="s">
        <v>1565</v>
      </c>
      <c r="E186" s="221"/>
      <c r="F186" s="75" t="s">
        <v>1983</v>
      </c>
      <c r="G186" s="75" t="s">
        <v>1612</v>
      </c>
      <c r="H186" s="204" t="s">
        <v>2101</v>
      </c>
      <c r="I186" s="205" t="s">
        <v>28</v>
      </c>
      <c r="J186" s="151" t="s">
        <v>2102</v>
      </c>
      <c r="K186" s="238" t="s">
        <v>2096</v>
      </c>
      <c r="L186" s="82"/>
      <c r="M186" s="82" t="s">
        <v>1790</v>
      </c>
      <c r="N186" s="32"/>
      <c r="O186" s="32"/>
      <c r="P186" s="207"/>
      <c r="Q186" s="81">
        <f t="shared" si="10"/>
        <v>449.1</v>
      </c>
      <c r="R186" s="83">
        <v>4</v>
      </c>
      <c r="S186" s="209"/>
      <c r="T186" s="210">
        <f t="shared" si="11"/>
        <v>0</v>
      </c>
      <c r="U186" s="88" t="s">
        <v>1554</v>
      </c>
      <c r="V186" s="212" t="s">
        <v>32</v>
      </c>
    </row>
    <row r="187" spans="1:22" ht="99.75" customHeight="1" outlineLevel="1" x14ac:dyDescent="0.2">
      <c r="A187" s="32" t="str">
        <f t="shared" si="9"/>
        <v>Н-р 6 мисок Русских ср. (к)стандарт</v>
      </c>
      <c r="B187" s="71">
        <v>533.91</v>
      </c>
      <c r="C187" s="201"/>
      <c r="D187" s="73" t="s">
        <v>24</v>
      </c>
      <c r="E187" s="221"/>
      <c r="F187" s="75" t="s">
        <v>1983</v>
      </c>
      <c r="G187" s="75" t="s">
        <v>1612</v>
      </c>
      <c r="H187" s="204" t="s">
        <v>2103</v>
      </c>
      <c r="I187" s="205" t="s">
        <v>28</v>
      </c>
      <c r="J187" s="151" t="s">
        <v>2104</v>
      </c>
      <c r="K187" s="238" t="s">
        <v>2105</v>
      </c>
      <c r="L187" s="82"/>
      <c r="M187" s="82" t="s">
        <v>2106</v>
      </c>
      <c r="N187" s="32"/>
      <c r="O187" s="32"/>
      <c r="P187" s="82"/>
      <c r="Q187" s="81">
        <f t="shared" si="10"/>
        <v>533.91</v>
      </c>
      <c r="R187" s="208">
        <v>4</v>
      </c>
      <c r="S187" s="209"/>
      <c r="T187" s="210">
        <f t="shared" si="11"/>
        <v>0</v>
      </c>
      <c r="U187" s="211" t="s">
        <v>76</v>
      </c>
      <c r="V187" s="212" t="s">
        <v>32</v>
      </c>
    </row>
    <row r="188" spans="1:22" ht="99.75" customHeight="1" outlineLevel="1" x14ac:dyDescent="0.2">
      <c r="A188" s="32" t="str">
        <f t="shared" si="9"/>
        <v>Н-р 6 мисок Русских ср. (к)красный</v>
      </c>
      <c r="B188" s="71">
        <v>720.77</v>
      </c>
      <c r="C188" s="201"/>
      <c r="D188" s="73" t="s">
        <v>728</v>
      </c>
      <c r="E188" s="221"/>
      <c r="F188" s="75" t="s">
        <v>1983</v>
      </c>
      <c r="G188" s="75" t="s">
        <v>1612</v>
      </c>
      <c r="H188" s="204" t="s">
        <v>2107</v>
      </c>
      <c r="I188" s="205" t="s">
        <v>28</v>
      </c>
      <c r="J188" s="151" t="s">
        <v>2108</v>
      </c>
      <c r="K188" s="238" t="s">
        <v>2105</v>
      </c>
      <c r="L188" s="82"/>
      <c r="M188" s="82" t="s">
        <v>2106</v>
      </c>
      <c r="N188" s="32"/>
      <c r="O188" s="32"/>
      <c r="P188" s="207"/>
      <c r="Q188" s="81">
        <f t="shared" si="10"/>
        <v>720.77</v>
      </c>
      <c r="R188" s="83">
        <v>4</v>
      </c>
      <c r="S188" s="209"/>
      <c r="T188" s="210">
        <f t="shared" si="11"/>
        <v>0</v>
      </c>
      <c r="U188" s="211" t="s">
        <v>1554</v>
      </c>
      <c r="V188" s="212" t="s">
        <v>32</v>
      </c>
    </row>
    <row r="189" spans="1:22" ht="99.75" customHeight="1" outlineLevel="1" x14ac:dyDescent="0.2">
      <c r="A189" s="32" t="str">
        <f t="shared" si="9"/>
        <v>Н-р 6 мисок Русских ср. (к)старина</v>
      </c>
      <c r="B189" s="71">
        <v>630.05999999999995</v>
      </c>
      <c r="C189" s="201"/>
      <c r="D189" s="73" t="s">
        <v>1124</v>
      </c>
      <c r="E189" s="221"/>
      <c r="F189" s="75" t="s">
        <v>1983</v>
      </c>
      <c r="G189" s="75" t="s">
        <v>1612</v>
      </c>
      <c r="H189" s="204" t="s">
        <v>2109</v>
      </c>
      <c r="I189" s="205" t="s">
        <v>28</v>
      </c>
      <c r="J189" s="151" t="s">
        <v>2110</v>
      </c>
      <c r="K189" s="238" t="s">
        <v>2105</v>
      </c>
      <c r="L189" s="82"/>
      <c r="M189" s="82" t="s">
        <v>2106</v>
      </c>
      <c r="N189" s="32"/>
      <c r="O189" s="32"/>
      <c r="P189" s="207"/>
      <c r="Q189" s="81">
        <f t="shared" si="10"/>
        <v>630.05999999999995</v>
      </c>
      <c r="R189" s="83">
        <v>4</v>
      </c>
      <c r="S189" s="209"/>
      <c r="T189" s="210">
        <f t="shared" si="11"/>
        <v>0</v>
      </c>
      <c r="U189" s="88" t="s">
        <v>1554</v>
      </c>
      <c r="V189" s="212" t="s">
        <v>32</v>
      </c>
    </row>
    <row r="190" spans="1:22" ht="99.75" customHeight="1" outlineLevel="1" x14ac:dyDescent="0.2">
      <c r="A190" s="32" t="str">
        <f t="shared" si="9"/>
        <v>Н-р 6 мисок Русских ср. (к)РАДУГА</v>
      </c>
      <c r="B190" s="71">
        <v>630.05999999999995</v>
      </c>
      <c r="C190" s="201"/>
      <c r="D190" s="73" t="s">
        <v>1565</v>
      </c>
      <c r="E190" s="221"/>
      <c r="F190" s="75" t="s">
        <v>1983</v>
      </c>
      <c r="G190" s="75" t="s">
        <v>1612</v>
      </c>
      <c r="H190" s="204" t="s">
        <v>2111</v>
      </c>
      <c r="I190" s="205" t="s">
        <v>28</v>
      </c>
      <c r="J190" s="151" t="s">
        <v>2112</v>
      </c>
      <c r="K190" s="238" t="s">
        <v>2105</v>
      </c>
      <c r="L190" s="82"/>
      <c r="M190" s="82" t="s">
        <v>2106</v>
      </c>
      <c r="N190" s="32"/>
      <c r="O190" s="32"/>
      <c r="P190" s="207"/>
      <c r="Q190" s="81">
        <f t="shared" si="10"/>
        <v>630.05999999999995</v>
      </c>
      <c r="R190" s="83">
        <v>4</v>
      </c>
      <c r="S190" s="209"/>
      <c r="T190" s="210">
        <f t="shared" si="11"/>
        <v>0</v>
      </c>
      <c r="U190" s="88" t="s">
        <v>1554</v>
      </c>
      <c r="V190" s="212" t="s">
        <v>32</v>
      </c>
    </row>
    <row r="191" spans="1:22" ht="99.75" customHeight="1" outlineLevel="1" x14ac:dyDescent="0.2">
      <c r="A191" s="32" t="str">
        <f t="shared" si="9"/>
        <v>Н-р для холодца Русский (к)стандарт</v>
      </c>
      <c r="B191" s="71">
        <v>358.65</v>
      </c>
      <c r="C191" s="201"/>
      <c r="D191" s="73" t="s">
        <v>24</v>
      </c>
      <c r="E191" s="221"/>
      <c r="F191" s="75" t="s">
        <v>1983</v>
      </c>
      <c r="G191" s="75" t="s">
        <v>1892</v>
      </c>
      <c r="H191" s="204" t="s">
        <v>2113</v>
      </c>
      <c r="I191" s="205" t="s">
        <v>28</v>
      </c>
      <c r="J191" s="151" t="s">
        <v>2114</v>
      </c>
      <c r="K191" s="238" t="s">
        <v>2115</v>
      </c>
      <c r="L191" s="82"/>
      <c r="M191" s="82" t="s">
        <v>2116</v>
      </c>
      <c r="N191" s="32"/>
      <c r="O191" s="32"/>
      <c r="P191" s="82" t="s">
        <v>2117</v>
      </c>
      <c r="Q191" s="81">
        <f t="shared" si="10"/>
        <v>358.65</v>
      </c>
      <c r="R191" s="208">
        <v>4</v>
      </c>
      <c r="S191" s="209"/>
      <c r="T191" s="210">
        <f t="shared" si="11"/>
        <v>0</v>
      </c>
      <c r="U191" s="211" t="s">
        <v>76</v>
      </c>
      <c r="V191" s="212" t="s">
        <v>32</v>
      </c>
    </row>
    <row r="192" spans="1:22" ht="99.75" customHeight="1" outlineLevel="1" x14ac:dyDescent="0.2">
      <c r="A192" s="32" t="str">
        <f t="shared" si="9"/>
        <v>Н-р Банка для лука кр. (к)стандарт</v>
      </c>
      <c r="B192" s="71">
        <v>313.39999999999998</v>
      </c>
      <c r="C192" s="201"/>
      <c r="D192" s="73" t="s">
        <v>24</v>
      </c>
      <c r="E192" s="221"/>
      <c r="F192" s="75" t="s">
        <v>1983</v>
      </c>
      <c r="G192" s="75" t="s">
        <v>1912</v>
      </c>
      <c r="H192" s="204" t="s">
        <v>2118</v>
      </c>
      <c r="I192" s="205" t="s">
        <v>28</v>
      </c>
      <c r="J192" s="151" t="s">
        <v>2119</v>
      </c>
      <c r="K192" s="238" t="s">
        <v>2120</v>
      </c>
      <c r="L192" s="82"/>
      <c r="M192" s="82" t="s">
        <v>2121</v>
      </c>
      <c r="N192" s="32"/>
      <c r="O192" s="32"/>
      <c r="P192" s="82"/>
      <c r="Q192" s="81">
        <f t="shared" si="10"/>
        <v>313.39999999999998</v>
      </c>
      <c r="R192" s="208">
        <v>2</v>
      </c>
      <c r="S192" s="209"/>
      <c r="T192" s="210">
        <f t="shared" si="11"/>
        <v>0</v>
      </c>
      <c r="U192" s="211" t="s">
        <v>76</v>
      </c>
      <c r="V192" s="212"/>
    </row>
    <row r="193" spans="1:22" ht="99.75" customHeight="1" outlineLevel="1" x14ac:dyDescent="0.2">
      <c r="A193" s="32" t="str">
        <f t="shared" si="9"/>
        <v>Н-р 2 Кружки пивных (к)стандарт</v>
      </c>
      <c r="B193" s="71">
        <v>325.85000000000002</v>
      </c>
      <c r="C193" s="201"/>
      <c r="D193" s="73" t="s">
        <v>24</v>
      </c>
      <c r="E193" s="221"/>
      <c r="F193" s="75" t="s">
        <v>1983</v>
      </c>
      <c r="G193" s="75" t="s">
        <v>1621</v>
      </c>
      <c r="H193" s="204" t="s">
        <v>2122</v>
      </c>
      <c r="I193" s="205" t="s">
        <v>28</v>
      </c>
      <c r="J193" s="151" t="s">
        <v>2123</v>
      </c>
      <c r="K193" s="238" t="s">
        <v>2124</v>
      </c>
      <c r="L193" s="82"/>
      <c r="M193" s="82" t="s">
        <v>2125</v>
      </c>
      <c r="N193" s="32"/>
      <c r="O193" s="32"/>
      <c r="P193" s="82"/>
      <c r="Q193" s="81">
        <f t="shared" si="10"/>
        <v>325.85000000000002</v>
      </c>
      <c r="R193" s="208">
        <v>3</v>
      </c>
      <c r="S193" s="209"/>
      <c r="T193" s="210">
        <f t="shared" si="11"/>
        <v>0</v>
      </c>
      <c r="U193" s="211" t="s">
        <v>76</v>
      </c>
      <c r="V193" s="212"/>
    </row>
    <row r="194" spans="1:22" ht="99.75" customHeight="1" outlineLevel="1" x14ac:dyDescent="0.2">
      <c r="A194" s="32" t="str">
        <f t="shared" si="9"/>
        <v>Н-р 2 чайные пары (к)стандарт</v>
      </c>
      <c r="B194" s="71">
        <v>267.67</v>
      </c>
      <c r="C194" s="201"/>
      <c r="D194" s="73" t="s">
        <v>24</v>
      </c>
      <c r="E194" s="221"/>
      <c r="F194" s="75" t="s">
        <v>1983</v>
      </c>
      <c r="G194" s="75" t="s">
        <v>1621</v>
      </c>
      <c r="H194" s="204" t="s">
        <v>2126</v>
      </c>
      <c r="I194" s="205" t="s">
        <v>28</v>
      </c>
      <c r="J194" s="151" t="s">
        <v>2127</v>
      </c>
      <c r="K194" s="238" t="s">
        <v>2128</v>
      </c>
      <c r="L194" s="82"/>
      <c r="M194" s="82" t="s">
        <v>2129</v>
      </c>
      <c r="N194" s="32"/>
      <c r="O194" s="32"/>
      <c r="P194" s="207" t="s">
        <v>2130</v>
      </c>
      <c r="Q194" s="81">
        <f t="shared" si="10"/>
        <v>267.67</v>
      </c>
      <c r="R194" s="208">
        <v>6</v>
      </c>
      <c r="S194" s="209"/>
      <c r="T194" s="210">
        <f t="shared" si="11"/>
        <v>0</v>
      </c>
      <c r="U194" s="211" t="s">
        <v>76</v>
      </c>
      <c r="V194" s="212" t="s">
        <v>32</v>
      </c>
    </row>
    <row r="195" spans="1:22" ht="99.75" customHeight="1" outlineLevel="1" x14ac:dyDescent="0.2">
      <c r="A195" s="32" t="str">
        <f t="shared" si="9"/>
        <v>Н-р 2 чайные пары (к)шёлк</v>
      </c>
      <c r="B195" s="71">
        <v>332.04</v>
      </c>
      <c r="C195" s="201"/>
      <c r="D195" s="73" t="s">
        <v>1263</v>
      </c>
      <c r="E195" s="221"/>
      <c r="F195" s="75" t="s">
        <v>1983</v>
      </c>
      <c r="G195" s="75" t="s">
        <v>1621</v>
      </c>
      <c r="H195" s="204" t="s">
        <v>2131</v>
      </c>
      <c r="I195" s="205" t="s">
        <v>28</v>
      </c>
      <c r="J195" s="151" t="s">
        <v>2132</v>
      </c>
      <c r="K195" s="238" t="s">
        <v>2128</v>
      </c>
      <c r="L195" s="82"/>
      <c r="M195" s="82" t="s">
        <v>2129</v>
      </c>
      <c r="N195" s="32"/>
      <c r="O195" s="32"/>
      <c r="P195" s="207"/>
      <c r="Q195" s="81">
        <f t="shared" si="10"/>
        <v>332.04</v>
      </c>
      <c r="R195" s="83">
        <v>6</v>
      </c>
      <c r="S195" s="209"/>
      <c r="T195" s="210">
        <f t="shared" si="11"/>
        <v>0</v>
      </c>
      <c r="U195" s="88" t="s">
        <v>1554</v>
      </c>
      <c r="V195" s="212" t="s">
        <v>32</v>
      </c>
    </row>
    <row r="196" spans="1:22" ht="99.75" customHeight="1" outlineLevel="1" x14ac:dyDescent="0.2">
      <c r="A196" s="32" t="str">
        <f t="shared" si="9"/>
        <v>Н-р 4 чайные пары (к)стандарт</v>
      </c>
      <c r="B196" s="71">
        <v>482.24</v>
      </c>
      <c r="C196" s="201"/>
      <c r="D196" s="73" t="s">
        <v>24</v>
      </c>
      <c r="E196" s="221"/>
      <c r="F196" s="75" t="s">
        <v>1983</v>
      </c>
      <c r="G196" s="75" t="s">
        <v>1621</v>
      </c>
      <c r="H196" s="204" t="s">
        <v>2133</v>
      </c>
      <c r="I196" s="205" t="s">
        <v>28</v>
      </c>
      <c r="J196" s="151" t="s">
        <v>2134</v>
      </c>
      <c r="K196" s="238" t="s">
        <v>2135</v>
      </c>
      <c r="L196" s="82"/>
      <c r="M196" s="82" t="s">
        <v>1625</v>
      </c>
      <c r="N196" s="32"/>
      <c r="O196" s="32"/>
      <c r="P196" s="207" t="s">
        <v>2136</v>
      </c>
      <c r="Q196" s="81">
        <f t="shared" si="10"/>
        <v>482.24</v>
      </c>
      <c r="R196" s="208">
        <v>4</v>
      </c>
      <c r="S196" s="209"/>
      <c r="T196" s="210">
        <f t="shared" si="11"/>
        <v>0</v>
      </c>
      <c r="U196" s="211" t="s">
        <v>76</v>
      </c>
      <c r="V196" s="212" t="s">
        <v>32</v>
      </c>
    </row>
    <row r="197" spans="1:22" ht="99.75" customHeight="1" outlineLevel="1" x14ac:dyDescent="0.2">
      <c r="A197" s="32" t="str">
        <f t="shared" si="9"/>
        <v>Н-р 4 чайные пары (к)шёлк</v>
      </c>
      <c r="B197" s="71">
        <v>610.98</v>
      </c>
      <c r="C197" s="201"/>
      <c r="D197" s="73" t="s">
        <v>1263</v>
      </c>
      <c r="E197" s="221"/>
      <c r="F197" s="75" t="s">
        <v>1983</v>
      </c>
      <c r="G197" s="75" t="s">
        <v>1621</v>
      </c>
      <c r="H197" s="204" t="s">
        <v>2137</v>
      </c>
      <c r="I197" s="205" t="s">
        <v>28</v>
      </c>
      <c r="J197" s="151" t="s">
        <v>2138</v>
      </c>
      <c r="K197" s="238" t="s">
        <v>2135</v>
      </c>
      <c r="L197" s="82"/>
      <c r="M197" s="82" t="s">
        <v>1625</v>
      </c>
      <c r="N197" s="32"/>
      <c r="O197" s="32"/>
      <c r="P197" s="207"/>
      <c r="Q197" s="81">
        <f t="shared" si="10"/>
        <v>610.98</v>
      </c>
      <c r="R197" s="83">
        <v>4</v>
      </c>
      <c r="S197" s="209"/>
      <c r="T197" s="210">
        <f t="shared" si="11"/>
        <v>0</v>
      </c>
      <c r="U197" s="88" t="s">
        <v>1554</v>
      </c>
      <c r="V197" s="212" t="s">
        <v>32</v>
      </c>
    </row>
    <row r="198" spans="1:22" ht="99.75" customHeight="1" outlineLevel="1" x14ac:dyDescent="0.2">
      <c r="A198" s="32" t="str">
        <f t="shared" si="9"/>
        <v>Н-р для меда 0,9 л (к)стандарт</v>
      </c>
      <c r="B198" s="71">
        <v>337.68</v>
      </c>
      <c r="C198" s="201"/>
      <c r="D198" s="73" t="s">
        <v>24</v>
      </c>
      <c r="E198" s="221"/>
      <c r="F198" s="75" t="s">
        <v>1983</v>
      </c>
      <c r="G198" s="75" t="s">
        <v>2139</v>
      </c>
      <c r="H198" s="204" t="s">
        <v>2140</v>
      </c>
      <c r="I198" s="205" t="s">
        <v>28</v>
      </c>
      <c r="J198" s="151" t="s">
        <v>2141</v>
      </c>
      <c r="K198" s="238" t="s">
        <v>2142</v>
      </c>
      <c r="L198" s="82"/>
      <c r="M198" s="82" t="s">
        <v>2143</v>
      </c>
      <c r="N198" s="32"/>
      <c r="O198" s="32"/>
      <c r="P198" s="207"/>
      <c r="Q198" s="81">
        <f t="shared" si="10"/>
        <v>337.68</v>
      </c>
      <c r="R198" s="208">
        <v>4</v>
      </c>
      <c r="S198" s="209"/>
      <c r="T198" s="210">
        <f t="shared" si="11"/>
        <v>0</v>
      </c>
      <c r="U198" s="211" t="s">
        <v>76</v>
      </c>
      <c r="V198" s="212" t="s">
        <v>32</v>
      </c>
    </row>
    <row r="199" spans="1:22" ht="99.75" customHeight="1" outlineLevel="1" x14ac:dyDescent="0.2">
      <c r="A199" s="32" t="str">
        <f t="shared" si="9"/>
        <v>Н-р для меда 0,9 л (к)старина</v>
      </c>
      <c r="B199" s="71">
        <v>394.59</v>
      </c>
      <c r="C199" s="201"/>
      <c r="D199" s="73" t="s">
        <v>1124</v>
      </c>
      <c r="E199" s="221"/>
      <c r="F199" s="75" t="s">
        <v>1983</v>
      </c>
      <c r="G199" s="75" t="s">
        <v>2139</v>
      </c>
      <c r="H199" s="204" t="s">
        <v>2144</v>
      </c>
      <c r="I199" s="205" t="s">
        <v>28</v>
      </c>
      <c r="J199" s="151" t="s">
        <v>2145</v>
      </c>
      <c r="K199" s="238" t="s">
        <v>2142</v>
      </c>
      <c r="L199" s="82"/>
      <c r="M199" s="82" t="s">
        <v>2143</v>
      </c>
      <c r="N199" s="32"/>
      <c r="O199" s="32"/>
      <c r="P199" s="207"/>
      <c r="Q199" s="81">
        <f t="shared" si="10"/>
        <v>394.59</v>
      </c>
      <c r="R199" s="83">
        <v>4</v>
      </c>
      <c r="S199" s="209"/>
      <c r="T199" s="210">
        <f t="shared" si="11"/>
        <v>0</v>
      </c>
      <c r="U199" s="88" t="s">
        <v>1554</v>
      </c>
      <c r="V199" s="212" t="s">
        <v>32</v>
      </c>
    </row>
    <row r="200" spans="1:22" ht="99.75" customHeight="1" outlineLevel="1" x14ac:dyDescent="0.2">
      <c r="A200" s="32" t="str">
        <f t="shared" si="9"/>
        <v>Н-р для меда Русский (к)старина</v>
      </c>
      <c r="B200" s="71">
        <v>382.69</v>
      </c>
      <c r="C200" s="201"/>
      <c r="D200" s="73" t="s">
        <v>1124</v>
      </c>
      <c r="E200" s="221"/>
      <c r="F200" s="75" t="s">
        <v>1983</v>
      </c>
      <c r="G200" s="75" t="s">
        <v>2139</v>
      </c>
      <c r="H200" s="204" t="s">
        <v>2146</v>
      </c>
      <c r="I200" s="205" t="s">
        <v>28</v>
      </c>
      <c r="J200" s="151" t="s">
        <v>2147</v>
      </c>
      <c r="K200" s="238" t="s">
        <v>2148</v>
      </c>
      <c r="L200" s="82"/>
      <c r="M200" s="82" t="s">
        <v>2149</v>
      </c>
      <c r="N200" s="32"/>
      <c r="O200" s="32"/>
      <c r="P200" s="207"/>
      <c r="Q200" s="81">
        <f t="shared" si="10"/>
        <v>382.69</v>
      </c>
      <c r="R200" s="83">
        <v>5</v>
      </c>
      <c r="S200" s="209"/>
      <c r="T200" s="210">
        <f t="shared" si="11"/>
        <v>0</v>
      </c>
      <c r="U200" s="88" t="s">
        <v>1554</v>
      </c>
      <c r="V200" s="212" t="s">
        <v>32</v>
      </c>
    </row>
    <row r="201" spans="1:22" ht="99.75" customHeight="1" outlineLevel="1" x14ac:dyDescent="0.2">
      <c r="A201" s="32" t="str">
        <f t="shared" si="9"/>
        <v>Н-р для меда 1,2 л (к)стандарт</v>
      </c>
      <c r="B201" s="71">
        <v>364.58</v>
      </c>
      <c r="C201" s="201"/>
      <c r="D201" s="73" t="s">
        <v>24</v>
      </c>
      <c r="E201" s="221"/>
      <c r="F201" s="75" t="s">
        <v>1983</v>
      </c>
      <c r="G201" s="75" t="s">
        <v>2139</v>
      </c>
      <c r="H201" s="204" t="s">
        <v>2150</v>
      </c>
      <c r="I201" s="205" t="s">
        <v>28</v>
      </c>
      <c r="J201" s="151" t="s">
        <v>2151</v>
      </c>
      <c r="K201" s="238" t="s">
        <v>2152</v>
      </c>
      <c r="L201" s="82"/>
      <c r="M201" s="82" t="s">
        <v>2153</v>
      </c>
      <c r="N201" s="32"/>
      <c r="O201" s="32"/>
      <c r="P201" s="207"/>
      <c r="Q201" s="81">
        <f t="shared" si="10"/>
        <v>364.58</v>
      </c>
      <c r="R201" s="208">
        <v>4</v>
      </c>
      <c r="S201" s="209"/>
      <c r="T201" s="210">
        <f t="shared" si="11"/>
        <v>0</v>
      </c>
      <c r="U201" s="211" t="s">
        <v>76</v>
      </c>
      <c r="V201" s="212" t="s">
        <v>32</v>
      </c>
    </row>
    <row r="202" spans="1:22" ht="99.75" customHeight="1" outlineLevel="1" x14ac:dyDescent="0.2">
      <c r="A202" s="32" t="str">
        <f t="shared" si="9"/>
        <v>Н-р для меда 1,2 л (к)старина</v>
      </c>
      <c r="B202" s="71">
        <v>426.87</v>
      </c>
      <c r="C202" s="201"/>
      <c r="D202" s="73" t="s">
        <v>1124</v>
      </c>
      <c r="E202" s="221"/>
      <c r="F202" s="75" t="s">
        <v>1983</v>
      </c>
      <c r="G202" s="75" t="s">
        <v>2139</v>
      </c>
      <c r="H202" s="204" t="s">
        <v>2154</v>
      </c>
      <c r="I202" s="205" t="s">
        <v>28</v>
      </c>
      <c r="J202" s="151" t="s">
        <v>2155</v>
      </c>
      <c r="K202" s="238" t="s">
        <v>2152</v>
      </c>
      <c r="L202" s="82"/>
      <c r="M202" s="82" t="s">
        <v>2153</v>
      </c>
      <c r="N202" s="32"/>
      <c r="O202" s="32"/>
      <c r="P202" s="207"/>
      <c r="Q202" s="81">
        <f t="shared" si="10"/>
        <v>426.87</v>
      </c>
      <c r="R202" s="83">
        <v>4</v>
      </c>
      <c r="S202" s="209"/>
      <c r="T202" s="210">
        <f t="shared" si="11"/>
        <v>0</v>
      </c>
      <c r="U202" s="88" t="s">
        <v>1554</v>
      </c>
      <c r="V202" s="212" t="s">
        <v>32</v>
      </c>
    </row>
    <row r="203" spans="1:22" ht="99.75" customHeight="1" outlineLevel="1" x14ac:dyDescent="0.2">
      <c r="A203" s="32" t="str">
        <f t="shared" si="9"/>
        <v>Н-р крынка+4 пиалы Классика (к)стандарт</v>
      </c>
      <c r="B203" s="71">
        <v>525.82000000000005</v>
      </c>
      <c r="C203" s="201"/>
      <c r="D203" s="73" t="s">
        <v>24</v>
      </c>
      <c r="E203" s="221"/>
      <c r="F203" s="75" t="s">
        <v>1983</v>
      </c>
      <c r="G203" s="75" t="s">
        <v>1621</v>
      </c>
      <c r="H203" s="204" t="s">
        <v>2156</v>
      </c>
      <c r="I203" s="205" t="s">
        <v>28</v>
      </c>
      <c r="J203" s="151" t="s">
        <v>2157</v>
      </c>
      <c r="K203" s="238" t="s">
        <v>2158</v>
      </c>
      <c r="L203" s="82"/>
      <c r="M203" s="82" t="s">
        <v>2159</v>
      </c>
      <c r="N203" s="32"/>
      <c r="O203" s="32"/>
      <c r="P203" s="82"/>
      <c r="Q203" s="81">
        <f t="shared" si="10"/>
        <v>525.82000000000005</v>
      </c>
      <c r="R203" s="208">
        <v>4</v>
      </c>
      <c r="S203" s="209"/>
      <c r="T203" s="210">
        <f t="shared" si="11"/>
        <v>0</v>
      </c>
      <c r="U203" s="211" t="s">
        <v>120</v>
      </c>
      <c r="V203" s="212"/>
    </row>
    <row r="204" spans="1:22" ht="99.75" customHeight="1" outlineLevel="1" x14ac:dyDescent="0.2">
      <c r="A204" s="32" t="str">
        <f t="shared" si="9"/>
        <v>Н-р Крынка+2 чашки для чая (к)стандарт</v>
      </c>
      <c r="B204" s="71">
        <v>432.2</v>
      </c>
      <c r="C204" s="201"/>
      <c r="D204" s="73" t="s">
        <v>24</v>
      </c>
      <c r="E204" s="221"/>
      <c r="F204" s="75" t="s">
        <v>1983</v>
      </c>
      <c r="G204" s="75" t="s">
        <v>1621</v>
      </c>
      <c r="H204" s="204" t="s">
        <v>2160</v>
      </c>
      <c r="I204" s="205" t="s">
        <v>28</v>
      </c>
      <c r="J204" s="151" t="s">
        <v>2161</v>
      </c>
      <c r="K204" s="238" t="s">
        <v>2162</v>
      </c>
      <c r="L204" s="82"/>
      <c r="M204" s="82" t="s">
        <v>2163</v>
      </c>
      <c r="N204" s="32"/>
      <c r="O204" s="32"/>
      <c r="P204" s="82"/>
      <c r="Q204" s="81">
        <f t="shared" si="10"/>
        <v>432.2</v>
      </c>
      <c r="R204" s="208">
        <v>4</v>
      </c>
      <c r="S204" s="209"/>
      <c r="T204" s="210">
        <f t="shared" si="11"/>
        <v>0</v>
      </c>
      <c r="U204" s="211" t="s">
        <v>120</v>
      </c>
      <c r="V204" s="212"/>
    </row>
    <row r="205" spans="1:22" ht="99.75" customHeight="1" outlineLevel="1" x14ac:dyDescent="0.2">
      <c r="A205" s="32" t="str">
        <f t="shared" si="9"/>
        <v>Н-р кувшин гончарный+4 пиалы Классика (к)стандарт</v>
      </c>
      <c r="B205" s="71">
        <v>585.92999999999995</v>
      </c>
      <c r="C205" s="201"/>
      <c r="D205" s="73" t="s">
        <v>24</v>
      </c>
      <c r="E205" s="221"/>
      <c r="F205" s="75" t="s">
        <v>1983</v>
      </c>
      <c r="G205" s="75" t="s">
        <v>1621</v>
      </c>
      <c r="H205" s="204" t="s">
        <v>2164</v>
      </c>
      <c r="I205" s="205" t="s">
        <v>28</v>
      </c>
      <c r="J205" s="151" t="s">
        <v>2165</v>
      </c>
      <c r="K205" s="238" t="s">
        <v>2166</v>
      </c>
      <c r="L205" s="82"/>
      <c r="M205" s="82" t="s">
        <v>2159</v>
      </c>
      <c r="N205" s="32"/>
      <c r="O205" s="32"/>
      <c r="P205" s="82"/>
      <c r="Q205" s="81">
        <f t="shared" si="10"/>
        <v>585.92999999999995</v>
      </c>
      <c r="R205" s="208">
        <v>4</v>
      </c>
      <c r="S205" s="209"/>
      <c r="T205" s="210">
        <f t="shared" si="11"/>
        <v>0</v>
      </c>
      <c r="U205" s="211" t="s">
        <v>120</v>
      </c>
      <c r="V205" s="212"/>
    </row>
    <row r="206" spans="1:22" ht="99.75" customHeight="1" outlineLevel="1" x14ac:dyDescent="0.2">
      <c r="A206" s="32" t="str">
        <f t="shared" si="9"/>
        <v>Н-р Кувшин гонч.+2 чашки для чая (к)стандарт</v>
      </c>
      <c r="B206" s="71">
        <v>492.31</v>
      </c>
      <c r="C206" s="201"/>
      <c r="D206" s="73" t="s">
        <v>24</v>
      </c>
      <c r="E206" s="221"/>
      <c r="F206" s="75" t="s">
        <v>1983</v>
      </c>
      <c r="G206" s="75" t="s">
        <v>1621</v>
      </c>
      <c r="H206" s="204" t="s">
        <v>2167</v>
      </c>
      <c r="I206" s="205" t="s">
        <v>28</v>
      </c>
      <c r="J206" s="151" t="s">
        <v>2168</v>
      </c>
      <c r="K206" s="238" t="s">
        <v>2169</v>
      </c>
      <c r="L206" s="82"/>
      <c r="M206" s="82" t="s">
        <v>2163</v>
      </c>
      <c r="N206" s="32"/>
      <c r="O206" s="32"/>
      <c r="P206" s="82"/>
      <c r="Q206" s="81">
        <f t="shared" si="10"/>
        <v>492.31</v>
      </c>
      <c r="R206" s="208">
        <v>4</v>
      </c>
      <c r="S206" s="209"/>
      <c r="T206" s="210">
        <f t="shared" si="11"/>
        <v>0</v>
      </c>
      <c r="U206" s="211" t="s">
        <v>120</v>
      </c>
      <c r="V206" s="212"/>
    </row>
    <row r="207" spans="1:22" ht="99.75" customHeight="1" outlineLevel="1" x14ac:dyDescent="0.2">
      <c r="A207" s="32" t="str">
        <f t="shared" si="9"/>
        <v>Н-р кувшин для воды+4 пиалы Классика (к)стандарт</v>
      </c>
      <c r="B207" s="71">
        <v>441.66</v>
      </c>
      <c r="C207" s="201"/>
      <c r="D207" s="73" t="s">
        <v>24</v>
      </c>
      <c r="E207" s="221"/>
      <c r="F207" s="75" t="s">
        <v>1983</v>
      </c>
      <c r="G207" s="75" t="s">
        <v>1621</v>
      </c>
      <c r="H207" s="204" t="s">
        <v>2170</v>
      </c>
      <c r="I207" s="205" t="s">
        <v>28</v>
      </c>
      <c r="J207" s="151" t="s">
        <v>2171</v>
      </c>
      <c r="K207" s="238" t="s">
        <v>2172</v>
      </c>
      <c r="L207" s="82"/>
      <c r="M207" s="82" t="s">
        <v>2173</v>
      </c>
      <c r="N207" s="32"/>
      <c r="O207" s="32"/>
      <c r="P207" s="82"/>
      <c r="Q207" s="81">
        <f t="shared" si="10"/>
        <v>441.66</v>
      </c>
      <c r="R207" s="208">
        <v>4</v>
      </c>
      <c r="S207" s="209"/>
      <c r="T207" s="210">
        <f t="shared" si="11"/>
        <v>0</v>
      </c>
      <c r="U207" s="211" t="s">
        <v>120</v>
      </c>
      <c r="V207" s="212"/>
    </row>
    <row r="208" spans="1:22" ht="99.75" customHeight="1" outlineLevel="1" x14ac:dyDescent="0.2">
      <c r="A208" s="32" t="str">
        <f t="shared" si="9"/>
        <v>Н-р Кувшин для воды+2 чашки для чая (к)стандарт</v>
      </c>
      <c r="B208" s="71">
        <v>348.04</v>
      </c>
      <c r="C208" s="201"/>
      <c r="D208" s="73" t="s">
        <v>24</v>
      </c>
      <c r="E208" s="221"/>
      <c r="F208" s="75" t="s">
        <v>1983</v>
      </c>
      <c r="G208" s="75" t="s">
        <v>1621</v>
      </c>
      <c r="H208" s="204" t="s">
        <v>2174</v>
      </c>
      <c r="I208" s="205" t="s">
        <v>28</v>
      </c>
      <c r="J208" s="151" t="s">
        <v>2175</v>
      </c>
      <c r="K208" s="238" t="s">
        <v>2176</v>
      </c>
      <c r="L208" s="82"/>
      <c r="M208" s="82" t="s">
        <v>2177</v>
      </c>
      <c r="N208" s="32"/>
      <c r="O208" s="32"/>
      <c r="P208" s="82"/>
      <c r="Q208" s="81">
        <f t="shared" si="10"/>
        <v>348.04</v>
      </c>
      <c r="R208" s="208">
        <v>4</v>
      </c>
      <c r="S208" s="209"/>
      <c r="T208" s="210">
        <f t="shared" si="11"/>
        <v>0</v>
      </c>
      <c r="U208" s="211" t="s">
        <v>120</v>
      </c>
      <c r="V208" s="212"/>
    </row>
    <row r="209" spans="1:22" ht="99.75" customHeight="1" outlineLevel="1" x14ac:dyDescent="0.2">
      <c r="A209" s="32" t="str">
        <f t="shared" si="9"/>
        <v>Н-р Кувшин для воды+2 чашки для чая (к)красный</v>
      </c>
      <c r="B209" s="71">
        <v>469.85</v>
      </c>
      <c r="C209" s="201"/>
      <c r="D209" s="73" t="s">
        <v>728</v>
      </c>
      <c r="E209" s="221"/>
      <c r="F209" s="75" t="s">
        <v>1983</v>
      </c>
      <c r="G209" s="75" t="s">
        <v>1621</v>
      </c>
      <c r="H209" s="204" t="s">
        <v>2178</v>
      </c>
      <c r="I209" s="205" t="s">
        <v>28</v>
      </c>
      <c r="J209" s="151" t="s">
        <v>2179</v>
      </c>
      <c r="K209" s="238" t="s">
        <v>2176</v>
      </c>
      <c r="L209" s="82"/>
      <c r="M209" s="82" t="s">
        <v>2177</v>
      </c>
      <c r="N209" s="32"/>
      <c r="O209" s="32"/>
      <c r="P209" s="207"/>
      <c r="Q209" s="81">
        <f t="shared" si="10"/>
        <v>469.85</v>
      </c>
      <c r="R209" s="83">
        <v>4</v>
      </c>
      <c r="S209" s="209"/>
      <c r="T209" s="210">
        <f t="shared" si="11"/>
        <v>0</v>
      </c>
      <c r="U209" s="211" t="s">
        <v>120</v>
      </c>
    </row>
    <row r="210" spans="1:22" ht="99.75" customHeight="1" outlineLevel="1" x14ac:dyDescent="0.2">
      <c r="A210" s="32" t="str">
        <f t="shared" si="9"/>
        <v>Н-р кувшин Чижик+2 чашки для чая (к)стандарт</v>
      </c>
      <c r="B210" s="71">
        <v>324.47000000000003</v>
      </c>
      <c r="C210" s="201"/>
      <c r="D210" s="73" t="s">
        <v>24</v>
      </c>
      <c r="E210" s="221"/>
      <c r="F210" s="75" t="s">
        <v>1983</v>
      </c>
      <c r="G210" s="75" t="s">
        <v>1621</v>
      </c>
      <c r="H210" s="204" t="s">
        <v>2180</v>
      </c>
      <c r="I210" s="205" t="s">
        <v>28</v>
      </c>
      <c r="J210" s="151" t="s">
        <v>2181</v>
      </c>
      <c r="K210" s="238" t="s">
        <v>2182</v>
      </c>
      <c r="L210" s="82"/>
      <c r="M210" s="82" t="s">
        <v>2183</v>
      </c>
      <c r="N210" s="32"/>
      <c r="O210" s="32"/>
      <c r="P210" s="82"/>
      <c r="Q210" s="81">
        <f t="shared" si="10"/>
        <v>324.47000000000003</v>
      </c>
      <c r="R210" s="208">
        <v>4</v>
      </c>
      <c r="S210" s="209"/>
      <c r="T210" s="210">
        <f t="shared" si="11"/>
        <v>0</v>
      </c>
      <c r="U210" s="211" t="s">
        <v>76</v>
      </c>
      <c r="V210" s="212"/>
    </row>
    <row r="211" spans="1:22" ht="99.75" customHeight="1" outlineLevel="1" x14ac:dyDescent="0.2">
      <c r="A211" s="32" t="str">
        <f t="shared" si="9"/>
        <v>Н-р кувшин Чижик+2 чашки для чая (к)старина</v>
      </c>
      <c r="B211" s="71">
        <v>378.74</v>
      </c>
      <c r="C211" s="201"/>
      <c r="D211" s="73" t="s">
        <v>1124</v>
      </c>
      <c r="E211" s="221"/>
      <c r="F211" s="75" t="s">
        <v>1983</v>
      </c>
      <c r="G211" s="75" t="s">
        <v>1621</v>
      </c>
      <c r="H211" s="204" t="s">
        <v>2184</v>
      </c>
      <c r="I211" s="205" t="s">
        <v>28</v>
      </c>
      <c r="J211" s="151" t="s">
        <v>2185</v>
      </c>
      <c r="K211" s="238" t="s">
        <v>2182</v>
      </c>
      <c r="L211" s="82"/>
      <c r="M211" s="82" t="s">
        <v>2183</v>
      </c>
      <c r="N211" s="32"/>
      <c r="O211" s="32"/>
      <c r="P211" s="207"/>
      <c r="Q211" s="81">
        <f t="shared" si="10"/>
        <v>378.74</v>
      </c>
      <c r="R211" s="83">
        <v>4</v>
      </c>
      <c r="S211" s="209"/>
      <c r="T211" s="210">
        <f t="shared" si="11"/>
        <v>0</v>
      </c>
      <c r="U211" s="88" t="s">
        <v>1554</v>
      </c>
    </row>
    <row r="212" spans="1:22" ht="99.75" customHeight="1" outlineLevel="1" x14ac:dyDescent="0.2">
      <c r="A212" s="32" t="str">
        <f t="shared" si="9"/>
        <v>Н-р 6 стаканов практичных (к)стандарт</v>
      </c>
      <c r="B212" s="71">
        <v>346.71</v>
      </c>
      <c r="C212" s="225" t="s">
        <v>291</v>
      </c>
      <c r="D212" s="73" t="s">
        <v>24</v>
      </c>
      <c r="E212" s="221"/>
      <c r="F212" s="75" t="s">
        <v>1983</v>
      </c>
      <c r="G212" s="75" t="s">
        <v>1621</v>
      </c>
      <c r="H212" s="204" t="s">
        <v>2186</v>
      </c>
      <c r="I212" s="205" t="s">
        <v>28</v>
      </c>
      <c r="J212" s="151" t="s">
        <v>2187</v>
      </c>
      <c r="K212" s="238" t="s">
        <v>2188</v>
      </c>
      <c r="L212" s="82"/>
      <c r="M212" s="82" t="s">
        <v>1802</v>
      </c>
      <c r="N212" s="32"/>
      <c r="O212" s="32"/>
      <c r="P212" s="82"/>
      <c r="Q212" s="81">
        <f t="shared" si="10"/>
        <v>346.71</v>
      </c>
      <c r="R212" s="208">
        <v>6</v>
      </c>
      <c r="S212" s="209"/>
      <c r="T212" s="210">
        <f t="shared" si="11"/>
        <v>0</v>
      </c>
      <c r="U212" s="239" t="s">
        <v>76</v>
      </c>
      <c r="V212" s="226" t="s">
        <v>32</v>
      </c>
    </row>
    <row r="213" spans="1:22" ht="99.75" customHeight="1" outlineLevel="1" x14ac:dyDescent="0.2">
      <c r="A213" s="32" t="str">
        <f t="shared" si="9"/>
        <v>Н-р На троих (к)стандарт</v>
      </c>
      <c r="B213" s="71">
        <v>682.25</v>
      </c>
      <c r="C213" s="201"/>
      <c r="D213" s="73" t="s">
        <v>24</v>
      </c>
      <c r="E213" s="221"/>
      <c r="F213" s="75" t="s">
        <v>1983</v>
      </c>
      <c r="G213" s="75" t="s">
        <v>1621</v>
      </c>
      <c r="H213" s="204" t="s">
        <v>2189</v>
      </c>
      <c r="I213" s="205" t="s">
        <v>28</v>
      </c>
      <c r="J213" s="151" t="s">
        <v>2190</v>
      </c>
      <c r="K213" s="238" t="s">
        <v>2191</v>
      </c>
      <c r="L213" s="82"/>
      <c r="M213" s="82" t="s">
        <v>2192</v>
      </c>
      <c r="N213" s="32"/>
      <c r="O213" s="32"/>
      <c r="P213" s="82" t="s">
        <v>2193</v>
      </c>
      <c r="Q213" s="81">
        <f t="shared" si="10"/>
        <v>682.25</v>
      </c>
      <c r="R213" s="208">
        <v>3</v>
      </c>
      <c r="S213" s="209"/>
      <c r="T213" s="210">
        <f t="shared" si="11"/>
        <v>0</v>
      </c>
      <c r="U213" s="239" t="s">
        <v>31</v>
      </c>
      <c r="V213" s="212"/>
    </row>
    <row r="214" spans="1:22" ht="99.75" customHeight="1" outlineLevel="1" thickBot="1" x14ac:dyDescent="0.25">
      <c r="A214" s="32" t="str">
        <f t="shared" si="9"/>
        <v>Н-р Чайник Кроха средний (к)стандарт</v>
      </c>
      <c r="B214" s="71">
        <v>198.59</v>
      </c>
      <c r="C214" s="240"/>
      <c r="D214" s="123" t="s">
        <v>24</v>
      </c>
      <c r="E214" s="241"/>
      <c r="F214" s="125" t="s">
        <v>1983</v>
      </c>
      <c r="G214" s="125" t="s">
        <v>1621</v>
      </c>
      <c r="H214" s="242" t="s">
        <v>2194</v>
      </c>
      <c r="I214" s="243" t="s">
        <v>28</v>
      </c>
      <c r="J214" s="244" t="s">
        <v>2195</v>
      </c>
      <c r="K214" s="245" t="s">
        <v>2196</v>
      </c>
      <c r="L214" s="132"/>
      <c r="M214" s="132" t="s">
        <v>2197</v>
      </c>
      <c r="N214" s="246"/>
      <c r="O214" s="246"/>
      <c r="P214" s="247"/>
      <c r="Q214" s="131">
        <f t="shared" si="10"/>
        <v>198.59</v>
      </c>
      <c r="R214" s="248">
        <v>5</v>
      </c>
      <c r="S214" s="249"/>
      <c r="T214" s="250">
        <f t="shared" si="11"/>
        <v>0</v>
      </c>
      <c r="U214" s="251" t="s">
        <v>76</v>
      </c>
      <c r="V214" s="212"/>
    </row>
    <row r="215" spans="1:22" s="13" customFormat="1" ht="13.5" collapsed="1" thickBot="1" x14ac:dyDescent="0.25">
      <c r="C215" s="252"/>
      <c r="D215" s="253"/>
      <c r="E215" s="253"/>
      <c r="F215" s="253"/>
      <c r="G215" s="254"/>
      <c r="H215" s="253"/>
      <c r="I215" s="253"/>
      <c r="J215" s="253"/>
      <c r="K215" s="253"/>
      <c r="L215" s="253"/>
      <c r="M215" s="253"/>
      <c r="N215" s="253"/>
      <c r="O215" s="253"/>
      <c r="P215" s="253"/>
      <c r="Q215" s="466" t="s">
        <v>1543</v>
      </c>
      <c r="R215" s="467"/>
      <c r="S215" s="255">
        <f>SUM(S8:S214)</f>
        <v>0</v>
      </c>
      <c r="T215" s="256">
        <f>SUM(T8:T214)</f>
        <v>0</v>
      </c>
      <c r="U215" s="257"/>
    </row>
  </sheetData>
  <autoFilter ref="A6:AD214"/>
  <mergeCells count="6">
    <mergeCell ref="Q215:R215"/>
    <mergeCell ref="H2:U2"/>
    <mergeCell ref="G7:U7"/>
    <mergeCell ref="G30:U30"/>
    <mergeCell ref="G147:U147"/>
    <mergeCell ref="G151:U151"/>
  </mergeCells>
  <pageMargins left="0.70866141732283472" right="0.70866141732283472" top="0.74803149606299213" bottom="0.74803149606299213" header="0.31496062992125984" footer="0.31496062992125984"/>
  <pageSetup paperSize="9" scale="44" fitToHeight="1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topLeftCell="C1" zoomScale="90" zoomScaleNormal="90" zoomScaleSheetLayoutView="80" workbookViewId="0">
      <pane ySplit="6" topLeftCell="A7" activePane="bottomLeft" state="frozen"/>
      <selection activeCell="M55" sqref="M55"/>
      <selection pane="bottomLeft" activeCell="M55" sqref="M55"/>
    </sheetView>
  </sheetViews>
  <sheetFormatPr defaultRowHeight="15.75" x14ac:dyDescent="0.2"/>
  <cols>
    <col min="1" max="2" width="6.140625" hidden="1" customWidth="1"/>
    <col min="3" max="3" width="3.85546875" customWidth="1"/>
    <col min="4" max="7" width="4.28515625" hidden="1" customWidth="1"/>
    <col min="8" max="8" width="3.7109375" style="281" customWidth="1"/>
    <col min="9" max="9" width="3.7109375" style="282" customWidth="1"/>
    <col min="10" max="10" width="3.7109375" style="106" customWidth="1"/>
    <col min="11" max="11" width="22.28515625" style="283" customWidth="1"/>
    <col min="12" max="12" width="15.5703125" style="13" customWidth="1"/>
    <col min="13" max="13" width="5.5703125" customWidth="1"/>
    <col min="14" max="14" width="5.85546875" customWidth="1"/>
    <col min="15" max="15" width="6.7109375" customWidth="1"/>
    <col min="16" max="16" width="19.5703125" style="284" customWidth="1"/>
    <col min="17" max="17" width="9.140625" style="285" customWidth="1"/>
    <col min="18" max="18" width="4.7109375" style="286" customWidth="1"/>
    <col min="19" max="19" width="7.5703125" style="286" customWidth="1"/>
    <col min="20" max="20" width="14.42578125" style="25" customWidth="1"/>
    <col min="21" max="22" width="12.7109375" style="281" customWidth="1"/>
  </cols>
  <sheetData>
    <row r="1" spans="1:23" ht="12.75" x14ac:dyDescent="0.2">
      <c r="C1" s="12"/>
      <c r="E1" s="13"/>
      <c r="F1" s="13"/>
      <c r="G1" s="14"/>
      <c r="H1"/>
      <c r="I1" s="16"/>
      <c r="J1" s="16"/>
      <c r="K1"/>
      <c r="L1" s="16" t="s">
        <v>0</v>
      </c>
      <c r="M1" s="16"/>
      <c r="N1" s="16"/>
      <c r="O1" s="16"/>
      <c r="P1" s="16"/>
      <c r="Q1" s="16"/>
      <c r="R1" s="16"/>
      <c r="S1" s="16"/>
      <c r="T1" s="14"/>
      <c r="U1" s="16"/>
      <c r="V1" s="25"/>
    </row>
    <row r="2" spans="1:23" ht="37.5" customHeight="1" x14ac:dyDescent="0.25">
      <c r="D2" s="18"/>
      <c r="E2" s="18"/>
      <c r="F2" s="18"/>
      <c r="G2" s="18"/>
      <c r="H2" s="18"/>
      <c r="I2" s="18"/>
      <c r="J2" s="18"/>
      <c r="K2" s="18"/>
      <c r="L2" s="468" t="s">
        <v>2198</v>
      </c>
      <c r="M2" s="468"/>
      <c r="N2" s="468"/>
      <c r="O2" s="468"/>
      <c r="P2" s="468"/>
      <c r="Q2" s="468"/>
      <c r="R2" s="468"/>
      <c r="S2" s="468"/>
      <c r="T2" s="468"/>
      <c r="U2" s="468"/>
      <c r="V2" s="25"/>
    </row>
    <row r="3" spans="1:23" ht="12.75" x14ac:dyDescent="0.2">
      <c r="C3" s="12"/>
      <c r="E3" s="13"/>
      <c r="F3" s="13"/>
      <c r="G3" s="14"/>
      <c r="H3"/>
      <c r="I3" s="20"/>
      <c r="J3" s="20"/>
      <c r="K3" s="20"/>
      <c r="N3" s="175"/>
      <c r="O3" s="175"/>
      <c r="P3" s="21" t="s">
        <v>1</v>
      </c>
      <c r="Q3" s="481">
        <v>42795</v>
      </c>
      <c r="R3" s="481"/>
      <c r="S3" s="481"/>
      <c r="T3" s="14"/>
      <c r="U3" s="22"/>
      <c r="V3" s="25"/>
    </row>
    <row r="4" spans="1:23" ht="16.5" thickBot="1" x14ac:dyDescent="0.3">
      <c r="A4" s="176">
        <f>КАТАЛОГ!S1</f>
        <v>0</v>
      </c>
      <c r="C4" s="12"/>
      <c r="E4" s="13"/>
      <c r="F4" s="13"/>
      <c r="G4" s="14"/>
      <c r="H4" s="177"/>
      <c r="I4"/>
      <c r="J4" s="178"/>
      <c r="K4" s="178"/>
      <c r="L4" s="178"/>
      <c r="M4" s="178" t="s">
        <v>2</v>
      </c>
      <c r="N4" s="178"/>
      <c r="O4" s="178"/>
      <c r="P4"/>
      <c r="Q4"/>
      <c r="R4" s="178"/>
      <c r="S4" s="178"/>
      <c r="T4" s="179">
        <f>T30</f>
        <v>0</v>
      </c>
      <c r="U4" s="178"/>
      <c r="V4" s="25"/>
    </row>
    <row r="5" spans="1:23" ht="61.5" customHeight="1" x14ac:dyDescent="0.2">
      <c r="A5" s="32" t="s">
        <v>3</v>
      </c>
      <c r="B5" s="33" t="s">
        <v>3</v>
      </c>
      <c r="C5" s="34" t="s">
        <v>4</v>
      </c>
      <c r="D5" s="258"/>
      <c r="E5" s="180"/>
      <c r="F5" s="259"/>
      <c r="G5" s="258"/>
      <c r="H5" s="40" t="s">
        <v>9</v>
      </c>
      <c r="I5" s="40" t="s">
        <v>10</v>
      </c>
      <c r="J5" s="40" t="s">
        <v>11</v>
      </c>
      <c r="K5" s="41" t="s">
        <v>12</v>
      </c>
      <c r="L5" s="42" t="s">
        <v>2199</v>
      </c>
      <c r="M5" s="40" t="s">
        <v>14</v>
      </c>
      <c r="N5" s="44" t="s">
        <v>15</v>
      </c>
      <c r="O5" s="45" t="s">
        <v>16</v>
      </c>
      <c r="P5" s="42" t="s">
        <v>17</v>
      </c>
      <c r="Q5" s="46" t="s">
        <v>18</v>
      </c>
      <c r="R5" s="47" t="s">
        <v>19</v>
      </c>
      <c r="S5" s="48" t="s">
        <v>20</v>
      </c>
      <c r="T5" s="49" t="s">
        <v>21</v>
      </c>
      <c r="U5" s="50" t="s">
        <v>22</v>
      </c>
      <c r="V5" s="51" t="s">
        <v>23</v>
      </c>
    </row>
    <row r="6" spans="1:23" s="14" customFormat="1" x14ac:dyDescent="0.2">
      <c r="C6" s="260"/>
      <c r="D6" s="185"/>
      <c r="E6" s="185"/>
      <c r="F6" s="185"/>
      <c r="G6" s="185"/>
      <c r="H6" s="261"/>
      <c r="I6" s="262"/>
      <c r="J6" s="263"/>
      <c r="K6" s="264"/>
      <c r="L6" s="265"/>
      <c r="M6" s="266"/>
      <c r="N6" s="265"/>
      <c r="O6" s="265"/>
      <c r="P6" s="267"/>
      <c r="Q6" s="192"/>
      <c r="R6" s="268"/>
      <c r="S6" s="269"/>
      <c r="T6" s="270"/>
      <c r="U6" s="271"/>
      <c r="V6" s="27"/>
    </row>
    <row r="7" spans="1:23" s="14" customFormat="1" ht="9" customHeight="1" x14ac:dyDescent="0.2">
      <c r="A7" s="14">
        <v>1</v>
      </c>
      <c r="C7" s="260"/>
      <c r="D7" s="185"/>
      <c r="E7" s="185"/>
      <c r="F7" s="185"/>
      <c r="G7" s="185"/>
      <c r="H7" s="261"/>
      <c r="I7" s="262"/>
      <c r="J7" s="263"/>
      <c r="K7" s="264"/>
      <c r="L7" s="265"/>
      <c r="M7" s="266"/>
      <c r="N7" s="265"/>
      <c r="O7" s="265"/>
      <c r="P7" s="267"/>
      <c r="Q7" s="192"/>
      <c r="R7" s="268"/>
      <c r="S7" s="269"/>
      <c r="T7" s="270"/>
      <c r="U7" s="271"/>
      <c r="V7" s="27"/>
    </row>
    <row r="8" spans="1:23" s="278" customFormat="1" ht="78" customHeight="1" x14ac:dyDescent="0.2">
      <c r="A8" t="str">
        <f>CONCATENATE(K8,D8)</f>
        <v>Цветочник  Букашки №1стандарт</v>
      </c>
      <c r="B8" s="71">
        <v>298.83999999999997</v>
      </c>
      <c r="C8" s="72"/>
      <c r="D8" s="272" t="s">
        <v>24</v>
      </c>
      <c r="E8" s="272"/>
      <c r="F8" s="272"/>
      <c r="G8" s="272"/>
      <c r="H8" s="273" t="s">
        <v>2200</v>
      </c>
      <c r="I8" s="97" t="s">
        <v>28</v>
      </c>
      <c r="J8" s="274" t="s">
        <v>2201</v>
      </c>
      <c r="K8" s="79" t="s">
        <v>2202</v>
      </c>
      <c r="L8" s="82"/>
      <c r="M8" s="75">
        <v>4</v>
      </c>
      <c r="N8" s="82">
        <v>20</v>
      </c>
      <c r="O8" s="82">
        <v>20</v>
      </c>
      <c r="P8" s="275"/>
      <c r="Q8" s="85">
        <f>ROUND(B8*(100-$A$4)/100,2)</f>
        <v>298.83999999999997</v>
      </c>
      <c r="R8" s="83">
        <v>4</v>
      </c>
      <c r="S8" s="276"/>
      <c r="T8" s="100">
        <f t="shared" ref="T8:T29" si="0">S8*Q8</f>
        <v>0</v>
      </c>
      <c r="U8" s="88" t="s">
        <v>76</v>
      </c>
      <c r="V8" s="27" t="s">
        <v>32</v>
      </c>
      <c r="W8" s="277"/>
    </row>
    <row r="9" spans="1:23" s="278" customFormat="1" ht="78" customHeight="1" x14ac:dyDescent="0.2">
      <c r="A9" t="str">
        <f t="shared" ref="A9:A29" si="1">CONCATENATE(K9,D9)</f>
        <v>Цветочник  Букашки №2стандарт</v>
      </c>
      <c r="B9" s="71">
        <v>155.84</v>
      </c>
      <c r="C9" s="72"/>
      <c r="D9" s="272" t="s">
        <v>24</v>
      </c>
      <c r="E9" s="272"/>
      <c r="F9" s="272"/>
      <c r="G9" s="272"/>
      <c r="H9" s="273" t="s">
        <v>2203</v>
      </c>
      <c r="I9" s="97" t="s">
        <v>28</v>
      </c>
      <c r="J9" s="274" t="s">
        <v>2204</v>
      </c>
      <c r="K9" s="79" t="s">
        <v>2205</v>
      </c>
      <c r="L9" s="82"/>
      <c r="M9" s="75">
        <v>2</v>
      </c>
      <c r="N9" s="82">
        <v>16</v>
      </c>
      <c r="O9" s="82">
        <v>16.5</v>
      </c>
      <c r="P9" s="275"/>
      <c r="Q9" s="85">
        <f t="shared" ref="Q9:Q29" si="2">ROUND(B9*(100-$A$4)/100,2)</f>
        <v>155.84</v>
      </c>
      <c r="R9" s="83">
        <v>8</v>
      </c>
      <c r="S9" s="276"/>
      <c r="T9" s="100">
        <f t="shared" si="0"/>
        <v>0</v>
      </c>
      <c r="U9" s="88" t="s">
        <v>76</v>
      </c>
      <c r="V9" s="27" t="s">
        <v>32</v>
      </c>
      <c r="W9" s="277"/>
    </row>
    <row r="10" spans="1:23" s="278" customFormat="1" ht="78" customHeight="1" x14ac:dyDescent="0.2">
      <c r="A10" t="str">
        <f>CONCATENATE(K10,D10)</f>
        <v>Цветочник  Букашки №3стандарт</v>
      </c>
      <c r="B10" s="71">
        <v>119.18</v>
      </c>
      <c r="C10" s="72"/>
      <c r="D10" s="272" t="s">
        <v>24</v>
      </c>
      <c r="E10" s="272"/>
      <c r="F10" s="272"/>
      <c r="G10" s="272"/>
      <c r="H10" s="279">
        <v>4600031118710</v>
      </c>
      <c r="I10" s="97" t="s">
        <v>28</v>
      </c>
      <c r="J10" s="274" t="s">
        <v>2206</v>
      </c>
      <c r="K10" s="79" t="s">
        <v>2207</v>
      </c>
      <c r="L10" s="82"/>
      <c r="M10" s="75">
        <v>1.2</v>
      </c>
      <c r="N10" s="82">
        <v>13.5</v>
      </c>
      <c r="O10" s="82">
        <v>13.5</v>
      </c>
      <c r="P10" s="275"/>
      <c r="Q10" s="85">
        <f>ROUND(B10*(100-$A$4)/100,2)</f>
        <v>119.18</v>
      </c>
      <c r="R10" s="83">
        <v>10</v>
      </c>
      <c r="S10" s="276"/>
      <c r="T10" s="100">
        <f>S10*Q10</f>
        <v>0</v>
      </c>
      <c r="U10" s="88" t="s">
        <v>76</v>
      </c>
      <c r="V10" s="27" t="s">
        <v>32</v>
      </c>
      <c r="W10" s="277"/>
    </row>
    <row r="11" spans="1:23" s="278" customFormat="1" ht="78" customHeight="1" x14ac:dyDescent="0.2">
      <c r="A11" t="str">
        <f t="shared" si="1"/>
        <v>Цветочник  Жужу №1стандарт</v>
      </c>
      <c r="B11" s="71">
        <v>298.83999999999997</v>
      </c>
      <c r="C11" s="72"/>
      <c r="D11" s="272" t="s">
        <v>24</v>
      </c>
      <c r="E11" s="272"/>
      <c r="F11" s="272"/>
      <c r="G11" s="272"/>
      <c r="H11" s="273" t="s">
        <v>2208</v>
      </c>
      <c r="I11" s="97" t="s">
        <v>28</v>
      </c>
      <c r="J11" s="274" t="s">
        <v>2209</v>
      </c>
      <c r="K11" s="79" t="s">
        <v>2210</v>
      </c>
      <c r="L11" s="82"/>
      <c r="M11" s="75">
        <v>4</v>
      </c>
      <c r="N11" s="82">
        <v>20</v>
      </c>
      <c r="O11" s="82">
        <v>20</v>
      </c>
      <c r="P11" s="275"/>
      <c r="Q11" s="85">
        <f t="shared" si="2"/>
        <v>298.83999999999997</v>
      </c>
      <c r="R11" s="83">
        <v>4</v>
      </c>
      <c r="S11" s="276"/>
      <c r="T11" s="100">
        <f t="shared" si="0"/>
        <v>0</v>
      </c>
      <c r="U11" s="88" t="s">
        <v>76</v>
      </c>
      <c r="V11" s="27" t="s">
        <v>32</v>
      </c>
      <c r="W11" s="277"/>
    </row>
    <row r="12" spans="1:23" s="278" customFormat="1" ht="78" customHeight="1" x14ac:dyDescent="0.2">
      <c r="A12" t="str">
        <f t="shared" si="1"/>
        <v>Цветочник  Жужу №2стандарт</v>
      </c>
      <c r="B12" s="71">
        <v>155.84</v>
      </c>
      <c r="C12" s="72"/>
      <c r="D12" s="272" t="s">
        <v>24</v>
      </c>
      <c r="E12" s="272"/>
      <c r="F12" s="272"/>
      <c r="G12" s="272"/>
      <c r="H12" s="273" t="s">
        <v>2211</v>
      </c>
      <c r="I12" s="97" t="s">
        <v>28</v>
      </c>
      <c r="J12" s="274" t="s">
        <v>2212</v>
      </c>
      <c r="K12" s="79" t="s">
        <v>2213</v>
      </c>
      <c r="L12" s="82"/>
      <c r="M12" s="75">
        <v>2</v>
      </c>
      <c r="N12" s="82">
        <v>16</v>
      </c>
      <c r="O12" s="82">
        <v>16.5</v>
      </c>
      <c r="P12" s="275"/>
      <c r="Q12" s="85">
        <f t="shared" si="2"/>
        <v>155.84</v>
      </c>
      <c r="R12" s="83">
        <v>8</v>
      </c>
      <c r="S12" s="276"/>
      <c r="T12" s="100">
        <f t="shared" si="0"/>
        <v>0</v>
      </c>
      <c r="U12" s="88" t="s">
        <v>76</v>
      </c>
      <c r="V12" s="27" t="s">
        <v>32</v>
      </c>
      <c r="W12" s="277"/>
    </row>
    <row r="13" spans="1:23" s="278" customFormat="1" ht="78" customHeight="1" x14ac:dyDescent="0.2">
      <c r="A13" t="str">
        <f>CONCATENATE(K13,D13)</f>
        <v>Цветочник  Жужу №3стандарт</v>
      </c>
      <c r="B13" s="71">
        <v>119.18</v>
      </c>
      <c r="C13" s="72"/>
      <c r="D13" s="272" t="s">
        <v>24</v>
      </c>
      <c r="E13" s="272"/>
      <c r="F13" s="272"/>
      <c r="G13" s="272"/>
      <c r="H13" s="279">
        <v>4600031118703</v>
      </c>
      <c r="I13" s="97" t="s">
        <v>28</v>
      </c>
      <c r="J13" s="274" t="s">
        <v>2214</v>
      </c>
      <c r="K13" s="79" t="s">
        <v>2215</v>
      </c>
      <c r="L13" s="82"/>
      <c r="M13" s="75">
        <v>1.2</v>
      </c>
      <c r="N13" s="82">
        <v>13.5</v>
      </c>
      <c r="O13" s="82">
        <v>13.5</v>
      </c>
      <c r="P13" s="275"/>
      <c r="Q13" s="85">
        <f>ROUND(B13*(100-$A$4)/100,2)</f>
        <v>119.18</v>
      </c>
      <c r="R13" s="83">
        <v>10</v>
      </c>
      <c r="S13" s="276"/>
      <c r="T13" s="100">
        <f>S13*Q13</f>
        <v>0</v>
      </c>
      <c r="U13" s="88" t="s">
        <v>76</v>
      </c>
      <c r="V13" s="27" t="s">
        <v>32</v>
      </c>
      <c r="W13" s="277"/>
    </row>
    <row r="14" spans="1:23" s="278" customFormat="1" ht="78" customHeight="1" x14ac:dyDescent="0.2">
      <c r="A14" t="str">
        <f t="shared" si="1"/>
        <v>Цветочник Кадушка новая №1стандарт</v>
      </c>
      <c r="B14" s="71">
        <v>298.54000000000002</v>
      </c>
      <c r="C14" s="72"/>
      <c r="D14" s="272" t="s">
        <v>24</v>
      </c>
      <c r="E14" s="272"/>
      <c r="F14" s="272"/>
      <c r="G14" s="272"/>
      <c r="H14" s="273" t="s">
        <v>2216</v>
      </c>
      <c r="I14" s="97" t="s">
        <v>28</v>
      </c>
      <c r="J14" s="274" t="s">
        <v>2217</v>
      </c>
      <c r="K14" s="79" t="s">
        <v>2218</v>
      </c>
      <c r="L14" s="82"/>
      <c r="M14" s="75">
        <v>4</v>
      </c>
      <c r="N14" s="82">
        <v>20</v>
      </c>
      <c r="O14" s="82">
        <v>20</v>
      </c>
      <c r="P14" s="275"/>
      <c r="Q14" s="85">
        <f t="shared" si="2"/>
        <v>298.54000000000002</v>
      </c>
      <c r="R14" s="83">
        <v>4</v>
      </c>
      <c r="S14" s="276"/>
      <c r="T14" s="100">
        <f t="shared" si="0"/>
        <v>0</v>
      </c>
      <c r="U14" s="88" t="s">
        <v>76</v>
      </c>
      <c r="V14" s="27" t="s">
        <v>32</v>
      </c>
      <c r="W14" s="277"/>
    </row>
    <row r="15" spans="1:23" s="278" customFormat="1" ht="78" customHeight="1" x14ac:dyDescent="0.2">
      <c r="A15" t="str">
        <f t="shared" si="1"/>
        <v>Цветочник Кадушка новая №3стандарт</v>
      </c>
      <c r="B15" s="71">
        <v>129.80000000000001</v>
      </c>
      <c r="C15" s="72"/>
      <c r="D15" s="272" t="s">
        <v>24</v>
      </c>
      <c r="E15" s="272"/>
      <c r="F15" s="272"/>
      <c r="G15" s="272"/>
      <c r="H15" s="273" t="s">
        <v>2219</v>
      </c>
      <c r="I15" s="97" t="s">
        <v>28</v>
      </c>
      <c r="J15" s="274" t="s">
        <v>2220</v>
      </c>
      <c r="K15" s="79" t="s">
        <v>2221</v>
      </c>
      <c r="L15" s="82"/>
      <c r="M15" s="75">
        <v>1.2</v>
      </c>
      <c r="N15" s="82">
        <v>13</v>
      </c>
      <c r="O15" s="82">
        <v>14</v>
      </c>
      <c r="P15" s="275"/>
      <c r="Q15" s="85">
        <f t="shared" si="2"/>
        <v>129.80000000000001</v>
      </c>
      <c r="R15" s="83">
        <v>3</v>
      </c>
      <c r="S15" s="276"/>
      <c r="T15" s="100">
        <f t="shared" si="0"/>
        <v>0</v>
      </c>
      <c r="U15" s="88" t="s">
        <v>31</v>
      </c>
      <c r="V15" s="27" t="s">
        <v>32</v>
      </c>
      <c r="W15" s="277"/>
    </row>
    <row r="16" spans="1:23" s="278" customFormat="1" ht="78" customHeight="1" x14ac:dyDescent="0.2">
      <c r="A16" t="str">
        <f>CONCATENATE(K16,D16)</f>
        <v>Цветочник Малышстандарт</v>
      </c>
      <c r="B16" s="71">
        <v>64.900000000000006</v>
      </c>
      <c r="C16" s="117" t="s">
        <v>291</v>
      </c>
      <c r="D16" s="272" t="s">
        <v>24</v>
      </c>
      <c r="E16" s="272"/>
      <c r="F16" s="272"/>
      <c r="G16" s="272"/>
      <c r="H16" s="273" t="s">
        <v>2222</v>
      </c>
      <c r="I16" s="97" t="s">
        <v>28</v>
      </c>
      <c r="J16" s="274" t="s">
        <v>2223</v>
      </c>
      <c r="K16" s="79" t="s">
        <v>2224</v>
      </c>
      <c r="L16" s="82"/>
      <c r="M16" s="75">
        <v>0.15</v>
      </c>
      <c r="N16" s="82">
        <v>6.5</v>
      </c>
      <c r="O16" s="82">
        <v>9</v>
      </c>
      <c r="P16" s="275"/>
      <c r="Q16" s="85">
        <f>ROUND(B16*(100-$A$4)/100,2)</f>
        <v>64.900000000000006</v>
      </c>
      <c r="R16" s="83">
        <v>18</v>
      </c>
      <c r="S16" s="276"/>
      <c r="T16" s="100">
        <f>S16*Q16</f>
        <v>0</v>
      </c>
      <c r="U16" s="88" t="s">
        <v>31</v>
      </c>
      <c r="V16" s="280" t="s">
        <v>32</v>
      </c>
      <c r="W16" s="277"/>
    </row>
    <row r="17" spans="1:23" s="278" customFormat="1" ht="78" customHeight="1" x14ac:dyDescent="0.2">
      <c r="A17" t="str">
        <f t="shared" si="1"/>
        <v>Цветочник Смайлстандарт</v>
      </c>
      <c r="B17" s="71">
        <v>200.6</v>
      </c>
      <c r="C17" s="72"/>
      <c r="D17" s="272" t="s">
        <v>24</v>
      </c>
      <c r="E17" s="272"/>
      <c r="F17" s="272"/>
      <c r="G17" s="272"/>
      <c r="H17" s="273" t="s">
        <v>2225</v>
      </c>
      <c r="I17" s="97" t="s">
        <v>28</v>
      </c>
      <c r="J17" s="274" t="s">
        <v>2226</v>
      </c>
      <c r="K17" s="79" t="s">
        <v>2227</v>
      </c>
      <c r="L17" s="82"/>
      <c r="M17" s="75">
        <v>0.5</v>
      </c>
      <c r="N17" s="82">
        <v>9.5</v>
      </c>
      <c r="O17" s="82">
        <v>11.5</v>
      </c>
      <c r="P17" s="275" t="s">
        <v>604</v>
      </c>
      <c r="Q17" s="85">
        <f t="shared" si="2"/>
        <v>200.6</v>
      </c>
      <c r="R17" s="83">
        <v>6</v>
      </c>
      <c r="S17" s="276"/>
      <c r="T17" s="100">
        <f t="shared" si="0"/>
        <v>0</v>
      </c>
      <c r="U17" s="88" t="s">
        <v>31</v>
      </c>
      <c r="V17" s="280"/>
      <c r="W17" s="277"/>
    </row>
    <row r="18" spans="1:23" s="278" customFormat="1" ht="78" customHeight="1" x14ac:dyDescent="0.2">
      <c r="A18" t="str">
        <f t="shared" si="1"/>
        <v>Цветочник Веселыйстандарт</v>
      </c>
      <c r="B18" s="71">
        <v>212.4</v>
      </c>
      <c r="C18" s="72"/>
      <c r="D18" s="272" t="s">
        <v>24</v>
      </c>
      <c r="E18" s="272"/>
      <c r="F18" s="272"/>
      <c r="G18" s="272"/>
      <c r="H18" s="273" t="s">
        <v>2228</v>
      </c>
      <c r="I18" s="97" t="s">
        <v>28</v>
      </c>
      <c r="J18" s="274" t="s">
        <v>2229</v>
      </c>
      <c r="K18" s="79" t="s">
        <v>2230</v>
      </c>
      <c r="L18" s="82"/>
      <c r="M18" s="75">
        <v>0.6</v>
      </c>
      <c r="N18" s="82">
        <v>11.5</v>
      </c>
      <c r="O18" s="82">
        <v>12</v>
      </c>
      <c r="P18" s="275" t="s">
        <v>604</v>
      </c>
      <c r="Q18" s="85">
        <f t="shared" si="2"/>
        <v>212.4</v>
      </c>
      <c r="R18" s="83">
        <v>5</v>
      </c>
      <c r="S18" s="276"/>
      <c r="T18" s="100">
        <f t="shared" si="0"/>
        <v>0</v>
      </c>
      <c r="U18" s="88" t="s">
        <v>31</v>
      </c>
      <c r="V18" s="280"/>
      <c r="W18" s="277"/>
    </row>
    <row r="19" spans="1:23" s="278" customFormat="1" ht="78" customHeight="1" x14ac:dyDescent="0.2">
      <c r="A19" t="str">
        <f t="shared" si="1"/>
        <v>Цветочник с подвеской №1стандарт</v>
      </c>
      <c r="B19" s="71">
        <v>302.51</v>
      </c>
      <c r="C19" s="72"/>
      <c r="D19" s="272" t="s">
        <v>24</v>
      </c>
      <c r="E19" s="272"/>
      <c r="F19" s="272"/>
      <c r="G19" s="272"/>
      <c r="H19" s="273" t="s">
        <v>2231</v>
      </c>
      <c r="I19" s="97" t="s">
        <v>28</v>
      </c>
      <c r="J19" s="274" t="s">
        <v>2232</v>
      </c>
      <c r="K19" s="79" t="s">
        <v>2233</v>
      </c>
      <c r="L19" s="82"/>
      <c r="M19" s="75">
        <v>4</v>
      </c>
      <c r="N19" s="82">
        <v>20</v>
      </c>
      <c r="O19" s="82">
        <v>20</v>
      </c>
      <c r="P19" s="275"/>
      <c r="Q19" s="85">
        <f t="shared" si="2"/>
        <v>302.51</v>
      </c>
      <c r="R19" s="83">
        <v>4</v>
      </c>
      <c r="S19" s="276"/>
      <c r="T19" s="100">
        <f t="shared" si="0"/>
        <v>0</v>
      </c>
      <c r="U19" s="88" t="s">
        <v>76</v>
      </c>
      <c r="V19" s="280" t="s">
        <v>32</v>
      </c>
      <c r="W19" s="277"/>
    </row>
    <row r="20" spans="1:23" s="278" customFormat="1" ht="78" customHeight="1" x14ac:dyDescent="0.2">
      <c r="A20" t="str">
        <f t="shared" si="1"/>
        <v>Цветочник с подвеской №2стандарт</v>
      </c>
      <c r="B20" s="71">
        <v>183.33</v>
      </c>
      <c r="C20" s="72"/>
      <c r="D20" s="272" t="s">
        <v>24</v>
      </c>
      <c r="E20" s="272"/>
      <c r="F20" s="272"/>
      <c r="G20" s="272"/>
      <c r="H20" s="273" t="s">
        <v>2234</v>
      </c>
      <c r="I20" s="97" t="s">
        <v>28</v>
      </c>
      <c r="J20" s="274" t="s">
        <v>2235</v>
      </c>
      <c r="K20" s="79" t="s">
        <v>2236</v>
      </c>
      <c r="L20" s="82"/>
      <c r="M20" s="75">
        <v>2</v>
      </c>
      <c r="N20" s="82">
        <v>16</v>
      </c>
      <c r="O20" s="82">
        <v>16.5</v>
      </c>
      <c r="P20" s="275"/>
      <c r="Q20" s="85">
        <f t="shared" si="2"/>
        <v>183.33</v>
      </c>
      <c r="R20" s="83">
        <v>8</v>
      </c>
      <c r="S20" s="276"/>
      <c r="T20" s="100">
        <f t="shared" si="0"/>
        <v>0</v>
      </c>
      <c r="U20" s="88" t="s">
        <v>76</v>
      </c>
      <c r="V20" s="280" t="s">
        <v>32</v>
      </c>
      <c r="W20" s="277"/>
    </row>
    <row r="21" spans="1:23" s="278" customFormat="1" ht="78" customHeight="1" x14ac:dyDescent="0.2">
      <c r="A21" t="str">
        <f t="shared" si="1"/>
        <v>Цветочник с подвеской №3стандарт</v>
      </c>
      <c r="B21" s="71">
        <v>152.78</v>
      </c>
      <c r="C21" s="72"/>
      <c r="D21" s="272" t="s">
        <v>24</v>
      </c>
      <c r="E21" s="272"/>
      <c r="F21" s="272"/>
      <c r="G21" s="272"/>
      <c r="H21" s="273" t="s">
        <v>2237</v>
      </c>
      <c r="I21" s="97" t="s">
        <v>28</v>
      </c>
      <c r="J21" s="274" t="s">
        <v>2238</v>
      </c>
      <c r="K21" s="79" t="s">
        <v>2239</v>
      </c>
      <c r="L21" s="82"/>
      <c r="M21" s="75">
        <v>1.2</v>
      </c>
      <c r="N21" s="82">
        <v>13.5</v>
      </c>
      <c r="O21" s="82">
        <v>13.5</v>
      </c>
      <c r="P21" s="275"/>
      <c r="Q21" s="85">
        <f t="shared" si="2"/>
        <v>152.78</v>
      </c>
      <c r="R21" s="83">
        <v>10</v>
      </c>
      <c r="S21" s="276"/>
      <c r="T21" s="100">
        <f t="shared" si="0"/>
        <v>0</v>
      </c>
      <c r="U21" s="88" t="s">
        <v>76</v>
      </c>
      <c r="V21" s="280" t="s">
        <v>32</v>
      </c>
      <c r="W21" s="277"/>
    </row>
    <row r="22" spans="1:23" s="278" customFormat="1" ht="78" customHeight="1" x14ac:dyDescent="0.2">
      <c r="A22" t="str">
        <f t="shared" si="1"/>
        <v>Цветочник Бутон №1стандарт</v>
      </c>
      <c r="B22" s="71">
        <v>352.72</v>
      </c>
      <c r="C22" s="72"/>
      <c r="D22" s="272" t="s">
        <v>24</v>
      </c>
      <c r="E22" s="272"/>
      <c r="F22" s="272"/>
      <c r="G22" s="272"/>
      <c r="H22" s="273" t="s">
        <v>2240</v>
      </c>
      <c r="I22" s="97" t="s">
        <v>28</v>
      </c>
      <c r="J22" s="274" t="s">
        <v>2241</v>
      </c>
      <c r="K22" s="79" t="s">
        <v>2242</v>
      </c>
      <c r="L22" s="82"/>
      <c r="M22" s="75">
        <v>8</v>
      </c>
      <c r="N22" s="82">
        <v>25</v>
      </c>
      <c r="O22" s="82">
        <v>25.5</v>
      </c>
      <c r="P22" s="275"/>
      <c r="Q22" s="85">
        <f t="shared" si="2"/>
        <v>352.72</v>
      </c>
      <c r="R22" s="83">
        <v>2</v>
      </c>
      <c r="S22" s="276"/>
      <c r="T22" s="100">
        <f t="shared" si="0"/>
        <v>0</v>
      </c>
      <c r="U22" s="88" t="s">
        <v>120</v>
      </c>
      <c r="V22" s="280"/>
      <c r="W22" s="277"/>
    </row>
    <row r="23" spans="1:23" s="278" customFormat="1" ht="78" customHeight="1" x14ac:dyDescent="0.2">
      <c r="A23" t="str">
        <f t="shared" si="1"/>
        <v>Цветочник Бутон №2стандарт</v>
      </c>
      <c r="B23" s="71">
        <v>273.33999999999997</v>
      </c>
      <c r="C23" s="72"/>
      <c r="D23" s="272" t="s">
        <v>24</v>
      </c>
      <c r="E23" s="272"/>
      <c r="F23" s="272"/>
      <c r="G23" s="272"/>
      <c r="H23" s="273" t="s">
        <v>2243</v>
      </c>
      <c r="I23" s="97" t="s">
        <v>28</v>
      </c>
      <c r="J23" s="274" t="s">
        <v>2244</v>
      </c>
      <c r="K23" s="79" t="s">
        <v>2245</v>
      </c>
      <c r="L23" s="82"/>
      <c r="M23" s="75">
        <v>5</v>
      </c>
      <c r="N23" s="82">
        <v>21</v>
      </c>
      <c r="O23" s="82">
        <v>21.5</v>
      </c>
      <c r="P23" s="275"/>
      <c r="Q23" s="85">
        <f t="shared" si="2"/>
        <v>273.33999999999997</v>
      </c>
      <c r="R23" s="83">
        <v>3</v>
      </c>
      <c r="S23" s="276"/>
      <c r="T23" s="100">
        <f t="shared" si="0"/>
        <v>0</v>
      </c>
      <c r="U23" s="88" t="s">
        <v>120</v>
      </c>
      <c r="V23" s="280"/>
      <c r="W23" s="277"/>
    </row>
    <row r="24" spans="1:23" s="278" customFormat="1" ht="78" customHeight="1" x14ac:dyDescent="0.2">
      <c r="A24" t="str">
        <f t="shared" si="1"/>
        <v>Цветочник Бутон №3стандарт</v>
      </c>
      <c r="B24" s="71">
        <v>249.45</v>
      </c>
      <c r="C24" s="72"/>
      <c r="D24" s="272" t="s">
        <v>24</v>
      </c>
      <c r="E24" s="272"/>
      <c r="F24" s="272"/>
      <c r="G24" s="272"/>
      <c r="H24" s="273" t="s">
        <v>2246</v>
      </c>
      <c r="I24" s="97" t="s">
        <v>28</v>
      </c>
      <c r="J24" s="274" t="s">
        <v>2247</v>
      </c>
      <c r="K24" s="79" t="s">
        <v>2248</v>
      </c>
      <c r="L24" s="82"/>
      <c r="M24" s="75">
        <v>3.5</v>
      </c>
      <c r="N24" s="82">
        <v>15.5</v>
      </c>
      <c r="O24" s="82">
        <v>17.5</v>
      </c>
      <c r="P24" s="275"/>
      <c r="Q24" s="85">
        <f t="shared" si="2"/>
        <v>249.45</v>
      </c>
      <c r="R24" s="83">
        <v>4</v>
      </c>
      <c r="S24" s="276"/>
      <c r="T24" s="100">
        <f t="shared" si="0"/>
        <v>0</v>
      </c>
      <c r="U24" s="88" t="s">
        <v>76</v>
      </c>
      <c r="V24" s="280"/>
      <c r="W24" s="277"/>
    </row>
    <row r="25" spans="1:23" s="278" customFormat="1" ht="78" customHeight="1" x14ac:dyDescent="0.2">
      <c r="A25" t="str">
        <f t="shared" si="1"/>
        <v>Цветочник Горка болстандарт</v>
      </c>
      <c r="B25" s="71">
        <v>361.77</v>
      </c>
      <c r="C25" s="72"/>
      <c r="D25" s="272" t="s">
        <v>24</v>
      </c>
      <c r="E25" s="272"/>
      <c r="F25" s="272"/>
      <c r="G25" s="272"/>
      <c r="H25" s="273" t="s">
        <v>2249</v>
      </c>
      <c r="I25" s="97" t="s">
        <v>28</v>
      </c>
      <c r="J25" s="274" t="s">
        <v>2250</v>
      </c>
      <c r="K25" s="79" t="s">
        <v>2251</v>
      </c>
      <c r="L25" s="82"/>
      <c r="M25" s="75" t="s">
        <v>2252</v>
      </c>
      <c r="N25" s="82">
        <v>20.5</v>
      </c>
      <c r="O25" s="82">
        <v>19.5</v>
      </c>
      <c r="P25" s="275"/>
      <c r="Q25" s="85">
        <f t="shared" si="2"/>
        <v>361.77</v>
      </c>
      <c r="R25" s="83">
        <v>3</v>
      </c>
      <c r="S25" s="276"/>
      <c r="T25" s="100">
        <f t="shared" si="0"/>
        <v>0</v>
      </c>
      <c r="U25" s="88" t="s">
        <v>76</v>
      </c>
      <c r="V25" s="280"/>
      <c r="W25" s="277"/>
    </row>
    <row r="26" spans="1:23" s="278" customFormat="1" ht="78" customHeight="1" x14ac:dyDescent="0.2">
      <c r="A26" t="str">
        <f t="shared" si="1"/>
        <v>Цветочник Горка малстандарт</v>
      </c>
      <c r="B26" s="71">
        <v>261.27999999999997</v>
      </c>
      <c r="C26" s="72"/>
      <c r="D26" s="272" t="s">
        <v>24</v>
      </c>
      <c r="E26" s="272"/>
      <c r="F26" s="272"/>
      <c r="G26" s="272"/>
      <c r="H26" s="273" t="s">
        <v>2253</v>
      </c>
      <c r="I26" s="97" t="s">
        <v>28</v>
      </c>
      <c r="J26" s="274" t="s">
        <v>2254</v>
      </c>
      <c r="K26" s="79" t="s">
        <v>2255</v>
      </c>
      <c r="L26" s="82"/>
      <c r="M26" s="75" t="s">
        <v>2256</v>
      </c>
      <c r="N26" s="82">
        <v>15</v>
      </c>
      <c r="O26" s="82">
        <v>14.5</v>
      </c>
      <c r="P26" s="275"/>
      <c r="Q26" s="85">
        <f t="shared" si="2"/>
        <v>261.27999999999997</v>
      </c>
      <c r="R26" s="83">
        <v>4</v>
      </c>
      <c r="S26" s="276"/>
      <c r="T26" s="100">
        <f t="shared" si="0"/>
        <v>0</v>
      </c>
      <c r="U26" s="88" t="s">
        <v>43</v>
      </c>
      <c r="V26" s="280"/>
      <c r="W26" s="277"/>
    </row>
    <row r="27" spans="1:23" s="278" customFormat="1" ht="78" customHeight="1" x14ac:dyDescent="0.2">
      <c r="A27" t="str">
        <f t="shared" si="1"/>
        <v>Цветочник Пион №1стандарт</v>
      </c>
      <c r="B27" s="71">
        <v>249.03</v>
      </c>
      <c r="C27" s="72"/>
      <c r="D27" s="272" t="s">
        <v>24</v>
      </c>
      <c r="E27" s="272"/>
      <c r="F27" s="272"/>
      <c r="G27" s="272"/>
      <c r="H27" s="273" t="s">
        <v>2257</v>
      </c>
      <c r="I27" s="97" t="s">
        <v>28</v>
      </c>
      <c r="J27" s="274" t="s">
        <v>2258</v>
      </c>
      <c r="K27" s="79" t="s">
        <v>2259</v>
      </c>
      <c r="L27" s="82"/>
      <c r="M27" s="75">
        <v>4</v>
      </c>
      <c r="N27" s="82">
        <v>20</v>
      </c>
      <c r="O27" s="82">
        <v>20</v>
      </c>
      <c r="P27" s="275"/>
      <c r="Q27" s="85">
        <f t="shared" si="2"/>
        <v>249.03</v>
      </c>
      <c r="R27" s="83">
        <v>4</v>
      </c>
      <c r="S27" s="276"/>
      <c r="T27" s="100">
        <f t="shared" si="0"/>
        <v>0</v>
      </c>
      <c r="U27" s="88" t="s">
        <v>76</v>
      </c>
      <c r="V27" s="27" t="s">
        <v>32</v>
      </c>
      <c r="W27" s="277"/>
    </row>
    <row r="28" spans="1:23" s="278" customFormat="1" ht="78" customHeight="1" x14ac:dyDescent="0.2">
      <c r="A28" t="str">
        <f t="shared" si="1"/>
        <v>Цветочник Пион №2стандарт</v>
      </c>
      <c r="B28" s="71">
        <v>129.87</v>
      </c>
      <c r="C28" s="72"/>
      <c r="D28" s="272" t="s">
        <v>24</v>
      </c>
      <c r="E28" s="272"/>
      <c r="F28" s="272"/>
      <c r="G28" s="272"/>
      <c r="H28" s="273" t="s">
        <v>2260</v>
      </c>
      <c r="I28" s="97" t="s">
        <v>28</v>
      </c>
      <c r="J28" s="274" t="s">
        <v>2261</v>
      </c>
      <c r="K28" s="79" t="s">
        <v>2262</v>
      </c>
      <c r="L28" s="82"/>
      <c r="M28" s="75">
        <v>2</v>
      </c>
      <c r="N28" s="82">
        <v>16</v>
      </c>
      <c r="O28" s="82">
        <v>16.5</v>
      </c>
      <c r="P28" s="275"/>
      <c r="Q28" s="85">
        <f t="shared" si="2"/>
        <v>129.87</v>
      </c>
      <c r="R28" s="83">
        <v>8</v>
      </c>
      <c r="S28" s="276"/>
      <c r="T28" s="100">
        <f t="shared" si="0"/>
        <v>0</v>
      </c>
      <c r="U28" s="88" t="s">
        <v>76</v>
      </c>
      <c r="V28" s="27" t="s">
        <v>32</v>
      </c>
      <c r="W28" s="277"/>
    </row>
    <row r="29" spans="1:23" s="278" customFormat="1" ht="78" customHeight="1" x14ac:dyDescent="0.2">
      <c r="A29" t="str">
        <f t="shared" si="1"/>
        <v>Цветочник Пион №3стандарт</v>
      </c>
      <c r="B29" s="71">
        <v>99.31</v>
      </c>
      <c r="C29" s="72"/>
      <c r="D29" s="272" t="s">
        <v>24</v>
      </c>
      <c r="E29" s="272"/>
      <c r="F29" s="272"/>
      <c r="G29" s="272"/>
      <c r="H29" s="273" t="s">
        <v>2263</v>
      </c>
      <c r="I29" s="97" t="s">
        <v>28</v>
      </c>
      <c r="J29" s="274" t="s">
        <v>2264</v>
      </c>
      <c r="K29" s="79" t="s">
        <v>2265</v>
      </c>
      <c r="L29" s="82"/>
      <c r="M29" s="75">
        <v>1.2</v>
      </c>
      <c r="N29" s="82">
        <v>13.5</v>
      </c>
      <c r="O29" s="82">
        <v>13.5</v>
      </c>
      <c r="P29" s="275"/>
      <c r="Q29" s="85">
        <f t="shared" si="2"/>
        <v>99.31</v>
      </c>
      <c r="R29" s="83">
        <v>10</v>
      </c>
      <c r="S29" s="276"/>
      <c r="T29" s="100">
        <f t="shared" si="0"/>
        <v>0</v>
      </c>
      <c r="U29" s="88" t="s">
        <v>76</v>
      </c>
      <c r="V29" s="27" t="s">
        <v>32</v>
      </c>
      <c r="W29" s="277"/>
    </row>
    <row r="30" spans="1:23" s="13" customFormat="1" ht="13.5" thickBot="1" x14ac:dyDescent="0.25">
      <c r="C30" s="163"/>
      <c r="D30" s="164"/>
      <c r="E30" s="164"/>
      <c r="F30" s="164"/>
      <c r="G30" s="165"/>
      <c r="H30" s="164"/>
      <c r="I30" s="164"/>
      <c r="J30" s="164"/>
      <c r="K30" s="164"/>
      <c r="L30" s="164"/>
      <c r="M30" s="164"/>
      <c r="N30" s="164"/>
      <c r="O30" s="164"/>
      <c r="P30" s="164"/>
      <c r="Q30" s="464" t="s">
        <v>1543</v>
      </c>
      <c r="R30" s="482"/>
      <c r="S30" s="168">
        <f>SUM(S8:S29)</f>
        <v>0</v>
      </c>
      <c r="T30" s="169">
        <f>SUM(T8:T29)</f>
        <v>0</v>
      </c>
      <c r="U30" s="170"/>
      <c r="V30" s="26"/>
    </row>
    <row r="31" spans="1:23" ht="6.75" customHeight="1" x14ac:dyDescent="0.2"/>
  </sheetData>
  <autoFilter ref="A6:W29"/>
  <mergeCells count="3">
    <mergeCell ref="L2:U2"/>
    <mergeCell ref="Q3:S3"/>
    <mergeCell ref="Q30:R30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5" fitToHeight="5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7"/>
  <sheetViews>
    <sheetView showZeros="0" topLeftCell="C1" zoomScale="90" zoomScaleNormal="90" zoomScaleSheetLayoutView="75" workbookViewId="0">
      <pane ySplit="6" topLeftCell="A7" activePane="bottomLeft" state="frozen"/>
      <selection activeCell="M55" sqref="M55"/>
      <selection pane="bottomLeft" activeCell="M55" sqref="M55"/>
    </sheetView>
  </sheetViews>
  <sheetFormatPr defaultRowHeight="15.75" outlineLevelRow="1" x14ac:dyDescent="0.2"/>
  <cols>
    <col min="1" max="1" width="3.7109375" hidden="1" customWidth="1"/>
    <col min="2" max="2" width="5.5703125" hidden="1" customWidth="1"/>
    <col min="3" max="3" width="4.42578125" style="12" customWidth="1"/>
    <col min="4" max="4" width="9.7109375" customWidth="1"/>
    <col min="5" max="6" width="5.5703125" hidden="1" customWidth="1"/>
    <col min="7" max="7" width="16.7109375" customWidth="1"/>
    <col min="8" max="8" width="4.42578125" style="287" customWidth="1"/>
    <col min="9" max="9" width="3" customWidth="1"/>
    <col min="10" max="10" width="3.85546875" style="444" customWidth="1"/>
    <col min="11" max="11" width="22.28515625" style="444" customWidth="1"/>
    <col min="12" max="12" width="21.28515625" style="445" customWidth="1"/>
    <col min="13" max="13" width="20.42578125" style="446" customWidth="1"/>
    <col min="14" max="14" width="17.42578125" style="447" customWidth="1"/>
    <col min="15" max="15" width="11.85546875" style="447" customWidth="1"/>
    <col min="16" max="16" width="17.140625" style="447" customWidth="1"/>
    <col min="17" max="17" width="10.140625" style="27" customWidth="1"/>
    <col min="18" max="18" width="7.7109375" style="448" hidden="1" customWidth="1"/>
    <col min="19" max="19" width="7.140625" style="107" customWidth="1"/>
    <col min="20" max="20" width="15.42578125" style="449" customWidth="1"/>
    <col min="21" max="21" width="9.85546875" style="297" customWidth="1"/>
    <col min="22" max="22" width="13.7109375" style="297" customWidth="1"/>
  </cols>
  <sheetData>
    <row r="1" spans="1:22" ht="12.75" x14ac:dyDescent="0.2">
      <c r="E1" s="13"/>
      <c r="F1" s="13"/>
      <c r="G1" s="14"/>
      <c r="I1" s="16"/>
      <c r="J1" s="16"/>
      <c r="K1"/>
      <c r="L1" s="16" t="s">
        <v>0</v>
      </c>
      <c r="M1" s="16"/>
      <c r="N1" s="16"/>
      <c r="O1" s="16"/>
      <c r="P1" s="16"/>
      <c r="Q1" s="16"/>
      <c r="R1" s="16"/>
      <c r="S1" s="16"/>
      <c r="T1" s="14"/>
      <c r="U1"/>
      <c r="V1"/>
    </row>
    <row r="2" spans="1:22" ht="18" customHeight="1" x14ac:dyDescent="0.25">
      <c r="D2" s="18"/>
      <c r="E2" s="18"/>
      <c r="F2" s="18"/>
      <c r="G2" s="18"/>
      <c r="H2" s="18"/>
      <c r="I2" s="18"/>
      <c r="J2" s="18"/>
      <c r="K2" s="468" t="s">
        <v>2266</v>
      </c>
      <c r="L2" s="468"/>
      <c r="M2" s="468"/>
      <c r="N2" s="468"/>
      <c r="O2" s="468"/>
      <c r="P2" s="468"/>
      <c r="Q2" s="468"/>
      <c r="R2" s="468"/>
      <c r="S2" s="468"/>
      <c r="T2" s="468"/>
      <c r="U2"/>
      <c r="V2"/>
    </row>
    <row r="3" spans="1:22" ht="12.75" x14ac:dyDescent="0.2">
      <c r="E3" s="13"/>
      <c r="F3" s="13"/>
      <c r="G3" s="14"/>
      <c r="I3" s="20"/>
      <c r="J3" s="20"/>
      <c r="K3" s="20"/>
      <c r="L3" s="21" t="s">
        <v>1</v>
      </c>
      <c r="M3" s="461">
        <v>42795</v>
      </c>
      <c r="N3" s="461"/>
      <c r="O3" s="461"/>
      <c r="P3" s="461"/>
      <c r="Q3" s="22"/>
      <c r="R3" s="22"/>
      <c r="S3" s="23"/>
      <c r="T3" s="14"/>
      <c r="U3"/>
      <c r="V3"/>
    </row>
    <row r="4" spans="1:22" thickBot="1" x14ac:dyDescent="0.25">
      <c r="A4" s="176">
        <f>КАТАЛОГ!S1</f>
        <v>0</v>
      </c>
      <c r="E4" s="13"/>
      <c r="F4" s="13"/>
      <c r="G4" s="14"/>
      <c r="H4" s="288"/>
      <c r="J4" s="178"/>
      <c r="K4" s="178"/>
      <c r="L4" s="178"/>
      <c r="M4" s="178" t="s">
        <v>2267</v>
      </c>
      <c r="N4" s="178"/>
      <c r="O4" s="178"/>
      <c r="P4"/>
      <c r="Q4"/>
      <c r="R4" s="178"/>
      <c r="S4" s="178"/>
      <c r="T4" s="179">
        <f>T216</f>
        <v>0</v>
      </c>
      <c r="U4"/>
      <c r="V4"/>
    </row>
    <row r="5" spans="1:22" ht="61.5" customHeight="1" x14ac:dyDescent="0.2">
      <c r="A5" s="32" t="s">
        <v>3</v>
      </c>
      <c r="B5" s="33" t="s">
        <v>3</v>
      </c>
      <c r="C5" s="34" t="s">
        <v>4</v>
      </c>
      <c r="D5" s="40" t="s">
        <v>5</v>
      </c>
      <c r="E5" s="180"/>
      <c r="F5" s="259"/>
      <c r="G5" s="38" t="s">
        <v>8</v>
      </c>
      <c r="H5" s="40" t="s">
        <v>9</v>
      </c>
      <c r="I5" s="40" t="s">
        <v>10</v>
      </c>
      <c r="J5" s="40" t="s">
        <v>11</v>
      </c>
      <c r="K5" s="41" t="s">
        <v>12</v>
      </c>
      <c r="L5" s="42" t="s">
        <v>2268</v>
      </c>
      <c r="M5" s="41" t="s">
        <v>2269</v>
      </c>
      <c r="N5" s="41" t="s">
        <v>2270</v>
      </c>
      <c r="O5" s="289" t="s">
        <v>2271</v>
      </c>
      <c r="P5" s="42" t="s">
        <v>17</v>
      </c>
      <c r="Q5" s="46" t="s">
        <v>18</v>
      </c>
      <c r="R5" s="290"/>
      <c r="S5" s="48" t="s">
        <v>20</v>
      </c>
      <c r="T5" s="49" t="s">
        <v>21</v>
      </c>
      <c r="U5"/>
      <c r="V5"/>
    </row>
    <row r="6" spans="1:22" x14ac:dyDescent="0.2">
      <c r="C6" s="52"/>
      <c r="D6" s="53"/>
      <c r="E6" s="53"/>
      <c r="F6" s="53"/>
      <c r="G6" s="53"/>
      <c r="H6" s="291"/>
      <c r="I6" s="53"/>
      <c r="J6" s="292"/>
      <c r="K6" s="293"/>
      <c r="L6" s="294"/>
      <c r="M6" s="262"/>
      <c r="N6" s="295"/>
      <c r="O6" s="295"/>
      <c r="P6" s="295"/>
      <c r="Q6" s="296"/>
      <c r="R6" s="296"/>
      <c r="S6" s="263"/>
      <c r="T6" s="270"/>
    </row>
    <row r="7" spans="1:22" ht="15.75" customHeight="1" x14ac:dyDescent="0.2">
      <c r="A7">
        <v>0</v>
      </c>
      <c r="C7" s="483" t="s">
        <v>2272</v>
      </c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5"/>
    </row>
    <row r="8" spans="1:22" ht="75" customHeight="1" outlineLevel="1" thickBot="1" x14ac:dyDescent="0.25">
      <c r="A8" t="str">
        <f>CONCATENATE(K8,IF(D8="радуга","шёлк",D8))</f>
        <v>Игрушка елочнаястандарт</v>
      </c>
      <c r="B8" s="71">
        <v>118.89</v>
      </c>
      <c r="C8" s="240"/>
      <c r="D8" s="123" t="s">
        <v>24</v>
      </c>
      <c r="E8" s="298"/>
      <c r="F8" s="298"/>
      <c r="G8" s="125" t="s">
        <v>2272</v>
      </c>
      <c r="H8" s="299" t="s">
        <v>2273</v>
      </c>
      <c r="I8" s="243" t="s">
        <v>28</v>
      </c>
      <c r="J8" s="244" t="s">
        <v>2274</v>
      </c>
      <c r="K8" s="129" t="s">
        <v>2275</v>
      </c>
      <c r="L8" s="300"/>
      <c r="M8" s="301"/>
      <c r="N8" s="302" t="s">
        <v>2276</v>
      </c>
      <c r="O8" s="302" t="s">
        <v>2277</v>
      </c>
      <c r="P8" s="303" t="s">
        <v>604</v>
      </c>
      <c r="Q8" s="304">
        <f t="shared" ref="Q8:Q20" si="0">ROUND(B8*(100-$A$4)/100,2)</f>
        <v>118.89</v>
      </c>
      <c r="R8" s="305"/>
      <c r="S8" s="306"/>
      <c r="T8" s="307">
        <f t="shared" ref="T8:T20" si="1">S8*Q8</f>
        <v>0</v>
      </c>
    </row>
    <row r="9" spans="1:22" ht="75" customHeight="1" outlineLevel="1" thickBot="1" x14ac:dyDescent="0.25">
      <c r="A9" t="str">
        <f>CONCATENATE(K9,IF(D9="радуга","шёлк",D9))</f>
        <v>Сувенир Смешарикшёлк</v>
      </c>
      <c r="B9" s="71">
        <v>289.79000000000002</v>
      </c>
      <c r="C9" s="308" t="s">
        <v>291</v>
      </c>
      <c r="D9" s="153" t="s">
        <v>966</v>
      </c>
      <c r="E9" s="309"/>
      <c r="F9" s="309"/>
      <c r="G9" s="140" t="s">
        <v>2272</v>
      </c>
      <c r="H9" s="310" t="s">
        <v>2278</v>
      </c>
      <c r="I9" s="311" t="s">
        <v>28</v>
      </c>
      <c r="J9" s="312" t="s">
        <v>2279</v>
      </c>
      <c r="K9" s="143" t="s">
        <v>2280</v>
      </c>
      <c r="L9" s="313"/>
      <c r="M9" s="314" t="s">
        <v>2281</v>
      </c>
      <c r="N9" s="315" t="s">
        <v>2282</v>
      </c>
      <c r="O9" s="315" t="s">
        <v>2277</v>
      </c>
      <c r="P9" s="316" t="s">
        <v>2283</v>
      </c>
      <c r="Q9" s="317">
        <f>ROUND(B9*(100-$A$4)/100,2)</f>
        <v>289.79000000000002</v>
      </c>
      <c r="R9" s="318"/>
      <c r="S9" s="319"/>
      <c r="T9" s="320">
        <f>S9*Q9</f>
        <v>0</v>
      </c>
    </row>
    <row r="10" spans="1:22" ht="75" customHeight="1" outlineLevel="1" x14ac:dyDescent="0.2">
      <c r="A10" t="str">
        <f t="shared" ref="A10:A79" si="2">CONCATENATE(K10,IF(D10="радуга","шёлк",D10))</f>
        <v>Сувенир Большойшёлк</v>
      </c>
      <c r="B10" s="71">
        <v>454.39</v>
      </c>
      <c r="C10" s="321"/>
      <c r="D10" s="322" t="s">
        <v>966</v>
      </c>
      <c r="E10" s="323"/>
      <c r="F10" s="323"/>
      <c r="G10" s="41" t="s">
        <v>2272</v>
      </c>
      <c r="H10" s="324" t="s">
        <v>2284</v>
      </c>
      <c r="I10" s="325" t="s">
        <v>28</v>
      </c>
      <c r="J10" s="40" t="s">
        <v>2285</v>
      </c>
      <c r="K10" s="326" t="s">
        <v>2286</v>
      </c>
      <c r="L10" s="327"/>
      <c r="M10" s="328" t="s">
        <v>2287</v>
      </c>
      <c r="N10" s="329" t="s">
        <v>2288</v>
      </c>
      <c r="O10" s="329" t="s">
        <v>2277</v>
      </c>
      <c r="P10" s="330" t="s">
        <v>2289</v>
      </c>
      <c r="Q10" s="331">
        <f t="shared" si="0"/>
        <v>454.39</v>
      </c>
      <c r="R10" s="332"/>
      <c r="S10" s="333"/>
      <c r="T10" s="334">
        <f t="shared" si="1"/>
        <v>0</v>
      </c>
    </row>
    <row r="11" spans="1:22" ht="75" customHeight="1" outlineLevel="1" x14ac:dyDescent="0.2">
      <c r="A11" t="str">
        <f t="shared" si="2"/>
        <v>Сувенир Большойшёлк</v>
      </c>
      <c r="B11" s="71">
        <v>454.39</v>
      </c>
      <c r="C11" s="201"/>
      <c r="D11" s="73" t="s">
        <v>966</v>
      </c>
      <c r="E11" s="335"/>
      <c r="F11" s="335"/>
      <c r="G11" s="75" t="s">
        <v>2272</v>
      </c>
      <c r="H11" s="336" t="s">
        <v>2284</v>
      </c>
      <c r="I11" s="205" t="s">
        <v>28</v>
      </c>
      <c r="J11" s="151" t="s">
        <v>2285</v>
      </c>
      <c r="K11" s="79" t="s">
        <v>2286</v>
      </c>
      <c r="L11" s="337"/>
      <c r="M11" s="338" t="s">
        <v>2290</v>
      </c>
      <c r="N11" s="339" t="s">
        <v>2291</v>
      </c>
      <c r="O11" s="339" t="s">
        <v>2277</v>
      </c>
      <c r="P11" s="203" t="s">
        <v>2289</v>
      </c>
      <c r="Q11" s="340">
        <f t="shared" si="0"/>
        <v>454.39</v>
      </c>
      <c r="R11" s="341"/>
      <c r="S11" s="342"/>
      <c r="T11" s="343">
        <f t="shared" si="1"/>
        <v>0</v>
      </c>
    </row>
    <row r="12" spans="1:22" ht="75" customHeight="1" outlineLevel="1" thickBot="1" x14ac:dyDescent="0.25">
      <c r="A12" t="str">
        <f t="shared" si="2"/>
        <v>Сувенир Большойшёлк</v>
      </c>
      <c r="B12" s="71">
        <v>454.39</v>
      </c>
      <c r="C12" s="344" t="s">
        <v>291</v>
      </c>
      <c r="D12" s="345" t="s">
        <v>966</v>
      </c>
      <c r="E12" s="346"/>
      <c r="F12" s="346"/>
      <c r="G12" s="347" t="s">
        <v>2272</v>
      </c>
      <c r="H12" s="348" t="s">
        <v>2284</v>
      </c>
      <c r="I12" s="349" t="s">
        <v>28</v>
      </c>
      <c r="J12" s="350" t="s">
        <v>2285</v>
      </c>
      <c r="K12" s="351" t="s">
        <v>2286</v>
      </c>
      <c r="L12" s="352"/>
      <c r="M12" s="353" t="s">
        <v>2292</v>
      </c>
      <c r="N12" s="354" t="s">
        <v>2293</v>
      </c>
      <c r="O12" s="354" t="s">
        <v>2277</v>
      </c>
      <c r="P12" s="355" t="s">
        <v>2289</v>
      </c>
      <c r="Q12" s="356">
        <f>ROUND(B12*(100-$A$4)/100,2)</f>
        <v>454.39</v>
      </c>
      <c r="R12" s="357"/>
      <c r="S12" s="358"/>
      <c r="T12" s="359">
        <f>S12*Q12</f>
        <v>0</v>
      </c>
    </row>
    <row r="13" spans="1:22" ht="75" customHeight="1" outlineLevel="1" x14ac:dyDescent="0.2">
      <c r="A13" t="str">
        <f t="shared" si="2"/>
        <v>Сувенир игрушка малшёлк</v>
      </c>
      <c r="B13" s="71">
        <v>109.07</v>
      </c>
      <c r="C13" s="360" t="s">
        <v>291</v>
      </c>
      <c r="D13" s="73" t="s">
        <v>966</v>
      </c>
      <c r="E13" s="335"/>
      <c r="F13" s="335"/>
      <c r="G13" s="75" t="s">
        <v>2272</v>
      </c>
      <c r="H13" s="336" t="s">
        <v>2294</v>
      </c>
      <c r="I13" s="205" t="s">
        <v>28</v>
      </c>
      <c r="J13" s="151" t="s">
        <v>2295</v>
      </c>
      <c r="K13" s="79" t="s">
        <v>2296</v>
      </c>
      <c r="L13" s="337"/>
      <c r="M13" s="338" t="s">
        <v>2297</v>
      </c>
      <c r="N13" s="339" t="s">
        <v>2298</v>
      </c>
      <c r="O13" s="339" t="s">
        <v>2277</v>
      </c>
      <c r="P13" s="203" t="s">
        <v>604</v>
      </c>
      <c r="Q13" s="340">
        <f t="shared" si="0"/>
        <v>109.07</v>
      </c>
      <c r="R13" s="341"/>
      <c r="S13" s="342"/>
      <c r="T13" s="343">
        <f t="shared" si="1"/>
        <v>0</v>
      </c>
    </row>
    <row r="14" spans="1:22" ht="75" customHeight="1" outlineLevel="1" thickBot="1" x14ac:dyDescent="0.25">
      <c r="A14" t="str">
        <f>CONCATENATE(K14,IF(D14="радуга","шёлк",D14))</f>
        <v>Сувенир игрушка малшёлк</v>
      </c>
      <c r="B14" s="71">
        <v>109.07</v>
      </c>
      <c r="C14" s="201"/>
      <c r="D14" s="73" t="s">
        <v>966</v>
      </c>
      <c r="E14" s="335"/>
      <c r="F14" s="335"/>
      <c r="G14" s="75" t="s">
        <v>2272</v>
      </c>
      <c r="H14" s="336" t="s">
        <v>2294</v>
      </c>
      <c r="I14" s="205" t="s">
        <v>28</v>
      </c>
      <c r="J14" s="151" t="s">
        <v>2295</v>
      </c>
      <c r="K14" s="79" t="s">
        <v>2296</v>
      </c>
      <c r="L14" s="337"/>
      <c r="M14" s="338" t="s">
        <v>2299</v>
      </c>
      <c r="N14" s="339" t="s">
        <v>2300</v>
      </c>
      <c r="O14" s="339" t="s">
        <v>2277</v>
      </c>
      <c r="P14" s="203" t="s">
        <v>604</v>
      </c>
      <c r="Q14" s="340">
        <f>ROUND(B14*(100-$A$4)/100,2)</f>
        <v>109.07</v>
      </c>
      <c r="R14" s="341"/>
      <c r="S14" s="342"/>
      <c r="T14" s="343">
        <f>S14*Q14</f>
        <v>0</v>
      </c>
    </row>
    <row r="15" spans="1:22" ht="75" customHeight="1" outlineLevel="1" x14ac:dyDescent="0.2">
      <c r="A15" t="str">
        <f t="shared" si="2"/>
        <v>Сувенир игрушка средшёлк</v>
      </c>
      <c r="B15" s="71">
        <v>145.41999999999999</v>
      </c>
      <c r="C15" s="321"/>
      <c r="D15" s="322" t="s">
        <v>966</v>
      </c>
      <c r="E15" s="323"/>
      <c r="F15" s="323"/>
      <c r="G15" s="41" t="s">
        <v>2272</v>
      </c>
      <c r="H15" s="324" t="s">
        <v>2301</v>
      </c>
      <c r="I15" s="325" t="s">
        <v>28</v>
      </c>
      <c r="J15" s="40" t="s">
        <v>2302</v>
      </c>
      <c r="K15" s="326" t="s">
        <v>2303</v>
      </c>
      <c r="L15" s="327"/>
      <c r="M15" s="328" t="s">
        <v>2290</v>
      </c>
      <c r="N15" s="329" t="s">
        <v>2304</v>
      </c>
      <c r="O15" s="329" t="s">
        <v>2277</v>
      </c>
      <c r="P15" s="330" t="s">
        <v>604</v>
      </c>
      <c r="Q15" s="331">
        <f>ROUND(B15*(100-$A$4)/100,2)</f>
        <v>145.41999999999999</v>
      </c>
      <c r="R15" s="332"/>
      <c r="S15" s="333"/>
      <c r="T15" s="334">
        <f>S15*Q15</f>
        <v>0</v>
      </c>
    </row>
    <row r="16" spans="1:22" ht="75" customHeight="1" outlineLevel="1" thickBot="1" x14ac:dyDescent="0.25">
      <c r="A16" t="str">
        <f t="shared" si="2"/>
        <v>Сувенир игрушка средшёлк</v>
      </c>
      <c r="B16" s="71">
        <v>145.41999999999999</v>
      </c>
      <c r="C16" s="344" t="s">
        <v>291</v>
      </c>
      <c r="D16" s="345" t="s">
        <v>966</v>
      </c>
      <c r="E16" s="346"/>
      <c r="F16" s="346"/>
      <c r="G16" s="347" t="s">
        <v>2272</v>
      </c>
      <c r="H16" s="348" t="s">
        <v>2301</v>
      </c>
      <c r="I16" s="349" t="s">
        <v>28</v>
      </c>
      <c r="J16" s="350" t="s">
        <v>2302</v>
      </c>
      <c r="K16" s="351" t="s">
        <v>2303</v>
      </c>
      <c r="L16" s="352"/>
      <c r="M16" s="353" t="s">
        <v>2305</v>
      </c>
      <c r="N16" s="354" t="s">
        <v>2306</v>
      </c>
      <c r="O16" s="354" t="s">
        <v>2277</v>
      </c>
      <c r="P16" s="355" t="s">
        <v>604</v>
      </c>
      <c r="Q16" s="356">
        <f>ROUND(B16*(100-$A$4)/100,2)</f>
        <v>145.41999999999999</v>
      </c>
      <c r="R16" s="357"/>
      <c r="S16" s="358"/>
      <c r="T16" s="359">
        <f>S16*Q16</f>
        <v>0</v>
      </c>
    </row>
    <row r="17" spans="1:20" ht="75" customHeight="1" outlineLevel="1" thickBot="1" x14ac:dyDescent="0.25">
      <c r="A17" t="str">
        <f t="shared" si="2"/>
        <v>Сувенир Колокол №1 фигурныйшёлк</v>
      </c>
      <c r="B17" s="71">
        <v>193.19</v>
      </c>
      <c r="C17" s="361"/>
      <c r="D17" s="362" t="s">
        <v>966</v>
      </c>
      <c r="E17" s="363"/>
      <c r="F17" s="363"/>
      <c r="G17" s="364" t="s">
        <v>2272</v>
      </c>
      <c r="H17" s="365" t="s">
        <v>2307</v>
      </c>
      <c r="I17" s="366" t="s">
        <v>28</v>
      </c>
      <c r="J17" s="367" t="s">
        <v>2308</v>
      </c>
      <c r="K17" s="368" t="s">
        <v>2309</v>
      </c>
      <c r="L17" s="369"/>
      <c r="M17" s="370" t="s">
        <v>2290</v>
      </c>
      <c r="N17" s="371" t="s">
        <v>2310</v>
      </c>
      <c r="O17" s="371" t="s">
        <v>2277</v>
      </c>
      <c r="P17" s="372" t="s">
        <v>604</v>
      </c>
      <c r="Q17" s="373">
        <f>ROUND(B17*(100-$A$4)/100,2)</f>
        <v>193.19</v>
      </c>
      <c r="R17" s="374"/>
      <c r="S17" s="375"/>
      <c r="T17" s="376">
        <f>S17*Q17</f>
        <v>0</v>
      </c>
    </row>
    <row r="18" spans="1:20" ht="75" customHeight="1" outlineLevel="1" x14ac:dyDescent="0.2">
      <c r="A18" t="str">
        <f>CONCATENATE(K18,IF(D18="радуга","шёлк",D18))</f>
        <v>Подсвечник Забавастандарт</v>
      </c>
      <c r="B18" s="71">
        <v>279.55</v>
      </c>
      <c r="C18" s="321"/>
      <c r="D18" s="322" t="s">
        <v>24</v>
      </c>
      <c r="E18" s="323"/>
      <c r="F18" s="323"/>
      <c r="G18" s="41" t="s">
        <v>2272</v>
      </c>
      <c r="H18" s="324" t="s">
        <v>2311</v>
      </c>
      <c r="I18" s="325" t="s">
        <v>28</v>
      </c>
      <c r="J18" s="40" t="s">
        <v>2312</v>
      </c>
      <c r="K18" s="326" t="s">
        <v>2313</v>
      </c>
      <c r="L18" s="327"/>
      <c r="M18" s="328" t="s">
        <v>2314</v>
      </c>
      <c r="N18" s="329" t="s">
        <v>2315</v>
      </c>
      <c r="O18" s="329" t="s">
        <v>2277</v>
      </c>
      <c r="P18" s="330" t="s">
        <v>604</v>
      </c>
      <c r="Q18" s="377">
        <f>ROUND(B18*(100-$A$4)/100,2)</f>
        <v>279.55</v>
      </c>
      <c r="R18" s="332"/>
      <c r="S18" s="333"/>
      <c r="T18" s="334">
        <f>S18*Q18</f>
        <v>0</v>
      </c>
    </row>
    <row r="19" spans="1:20" ht="75" customHeight="1" outlineLevel="1" x14ac:dyDescent="0.2">
      <c r="A19" t="str">
        <f t="shared" si="2"/>
        <v>Подсвечник Новогоднийстандарт</v>
      </c>
      <c r="B19" s="71">
        <v>231.83</v>
      </c>
      <c r="C19" s="378"/>
      <c r="D19" s="153" t="s">
        <v>24</v>
      </c>
      <c r="E19" s="309"/>
      <c r="F19" s="309"/>
      <c r="G19" s="140" t="s">
        <v>2272</v>
      </c>
      <c r="H19" s="310" t="s">
        <v>2316</v>
      </c>
      <c r="I19" s="311" t="s">
        <v>28</v>
      </c>
      <c r="J19" s="312" t="s">
        <v>2317</v>
      </c>
      <c r="K19" s="143" t="s">
        <v>2318</v>
      </c>
      <c r="L19" s="313"/>
      <c r="M19" s="314" t="s">
        <v>2319</v>
      </c>
      <c r="N19" s="315" t="s">
        <v>2320</v>
      </c>
      <c r="O19" s="315" t="s">
        <v>2277</v>
      </c>
      <c r="P19" s="316" t="s">
        <v>604</v>
      </c>
      <c r="Q19" s="379">
        <f t="shared" si="0"/>
        <v>231.83</v>
      </c>
      <c r="R19" s="318"/>
      <c r="S19" s="319"/>
      <c r="T19" s="320">
        <f t="shared" si="1"/>
        <v>0</v>
      </c>
    </row>
    <row r="20" spans="1:20" ht="75" customHeight="1" outlineLevel="1" x14ac:dyDescent="0.2">
      <c r="A20" t="str">
        <f t="shared" si="2"/>
        <v>Подсвечник Новогоднийстандарт</v>
      </c>
      <c r="B20" s="71">
        <v>231.83</v>
      </c>
      <c r="C20" s="201"/>
      <c r="D20" s="73" t="s">
        <v>24</v>
      </c>
      <c r="E20" s="335"/>
      <c r="F20" s="335"/>
      <c r="G20" s="75" t="s">
        <v>2272</v>
      </c>
      <c r="H20" s="336" t="s">
        <v>2316</v>
      </c>
      <c r="I20" s="205" t="s">
        <v>28</v>
      </c>
      <c r="J20" s="151" t="s">
        <v>2317</v>
      </c>
      <c r="K20" s="79" t="s">
        <v>2318</v>
      </c>
      <c r="L20" s="337"/>
      <c r="M20" s="338" t="s">
        <v>2321</v>
      </c>
      <c r="N20" s="339" t="s">
        <v>2322</v>
      </c>
      <c r="O20" s="339" t="s">
        <v>2277</v>
      </c>
      <c r="P20" s="203" t="s">
        <v>604</v>
      </c>
      <c r="Q20" s="380">
        <f t="shared" si="0"/>
        <v>231.83</v>
      </c>
      <c r="R20" s="341"/>
      <c r="S20" s="342"/>
      <c r="T20" s="343">
        <f t="shared" si="1"/>
        <v>0</v>
      </c>
    </row>
    <row r="21" spans="1:20" ht="15.75" customHeight="1" x14ac:dyDescent="0.2">
      <c r="A21" t="str">
        <f t="shared" si="2"/>
        <v/>
      </c>
      <c r="B21" s="71" t="e">
        <v>#N/A</v>
      </c>
      <c r="C21" s="486" t="s">
        <v>2323</v>
      </c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8"/>
    </row>
    <row r="22" spans="1:20" ht="75" customHeight="1" outlineLevel="1" thickBot="1" x14ac:dyDescent="0.25">
      <c r="A22" t="str">
        <f t="shared" si="2"/>
        <v>Аромакулонстандарт</v>
      </c>
      <c r="B22" s="71">
        <v>39.020000000000003</v>
      </c>
      <c r="C22" s="240"/>
      <c r="D22" s="123" t="s">
        <v>24</v>
      </c>
      <c r="E22" s="298"/>
      <c r="F22" s="298"/>
      <c r="G22" s="125" t="s">
        <v>2324</v>
      </c>
      <c r="H22" s="299" t="s">
        <v>2325</v>
      </c>
      <c r="I22" s="243" t="s">
        <v>28</v>
      </c>
      <c r="J22" s="244" t="s">
        <v>2326</v>
      </c>
      <c r="K22" s="129" t="s">
        <v>2327</v>
      </c>
      <c r="L22" s="300"/>
      <c r="M22" s="301" t="s">
        <v>2328</v>
      </c>
      <c r="N22" s="302" t="s">
        <v>2329</v>
      </c>
      <c r="O22" s="302" t="s">
        <v>2277</v>
      </c>
      <c r="P22" s="303" t="s">
        <v>2330</v>
      </c>
      <c r="Q22" s="304">
        <f>ROUND(B22*(100-$A$4)/100,2)</f>
        <v>39.020000000000003</v>
      </c>
      <c r="R22" s="305"/>
      <c r="S22" s="306"/>
      <c r="T22" s="307">
        <f>S22*Q22</f>
        <v>0</v>
      </c>
    </row>
    <row r="23" spans="1:20" ht="75" customHeight="1" outlineLevel="1" thickBot="1" x14ac:dyDescent="0.25">
      <c r="A23" t="str">
        <f t="shared" si="2"/>
        <v>Аромница Буржуйкастандарт</v>
      </c>
      <c r="B23" s="71">
        <v>193.19</v>
      </c>
      <c r="C23" s="361"/>
      <c r="D23" s="362" t="s">
        <v>24</v>
      </c>
      <c r="E23" s="363"/>
      <c r="F23" s="363"/>
      <c r="G23" s="364" t="s">
        <v>2324</v>
      </c>
      <c r="H23" s="365" t="s">
        <v>2331</v>
      </c>
      <c r="I23" s="366" t="s">
        <v>28</v>
      </c>
      <c r="J23" s="367" t="s">
        <v>2332</v>
      </c>
      <c r="K23" s="368" t="s">
        <v>2333</v>
      </c>
      <c r="L23" s="369"/>
      <c r="M23" s="370"/>
      <c r="N23" s="371" t="s">
        <v>2315</v>
      </c>
      <c r="O23" s="371" t="s">
        <v>2277</v>
      </c>
      <c r="P23" s="372" t="s">
        <v>2334</v>
      </c>
      <c r="Q23" s="381">
        <f>ROUND(B23*(100-$A$4)/100,2)</f>
        <v>193.19</v>
      </c>
      <c r="R23" s="374"/>
      <c r="S23" s="375"/>
      <c r="T23" s="376">
        <f>S23*Q23</f>
        <v>0</v>
      </c>
    </row>
    <row r="24" spans="1:20" ht="75" customHeight="1" outlineLevel="1" thickBot="1" x14ac:dyDescent="0.25">
      <c r="A24" t="str">
        <f t="shared" si="2"/>
        <v>Подсвечник Малюткастандарт</v>
      </c>
      <c r="B24" s="71">
        <v>53.48</v>
      </c>
      <c r="C24" s="361"/>
      <c r="D24" s="362" t="s">
        <v>24</v>
      </c>
      <c r="E24" s="363"/>
      <c r="F24" s="363"/>
      <c r="G24" s="364" t="s">
        <v>2324</v>
      </c>
      <c r="H24" s="365" t="s">
        <v>2335</v>
      </c>
      <c r="I24" s="366" t="s">
        <v>28</v>
      </c>
      <c r="J24" s="367" t="s">
        <v>2336</v>
      </c>
      <c r="K24" s="368" t="s">
        <v>2337</v>
      </c>
      <c r="L24" s="369"/>
      <c r="M24" s="370"/>
      <c r="N24" s="371" t="s">
        <v>2338</v>
      </c>
      <c r="O24" s="371" t="s">
        <v>2277</v>
      </c>
      <c r="P24" s="372" t="s">
        <v>2339</v>
      </c>
      <c r="Q24" s="381">
        <f>ROUND(B24*(100-$A$4)/100,2)</f>
        <v>53.48</v>
      </c>
      <c r="R24" s="374"/>
      <c r="S24" s="375"/>
      <c r="T24" s="376">
        <f>S24*Q24</f>
        <v>0</v>
      </c>
    </row>
    <row r="25" spans="1:20" ht="75" customHeight="1" outlineLevel="1" thickBot="1" x14ac:dyDescent="0.25">
      <c r="A25" t="str">
        <f t="shared" si="2"/>
        <v>Подсвечник Забавастандарт</v>
      </c>
      <c r="B25" s="71">
        <v>279.55</v>
      </c>
      <c r="C25" s="240"/>
      <c r="D25" s="123" t="s">
        <v>24</v>
      </c>
      <c r="E25" s="298"/>
      <c r="F25" s="298"/>
      <c r="G25" s="125" t="s">
        <v>2324</v>
      </c>
      <c r="H25" s="299" t="s">
        <v>2311</v>
      </c>
      <c r="I25" s="243" t="s">
        <v>28</v>
      </c>
      <c r="J25" s="244" t="s">
        <v>2312</v>
      </c>
      <c r="K25" s="129" t="s">
        <v>2313</v>
      </c>
      <c r="L25" s="300"/>
      <c r="M25" s="301" t="s">
        <v>2340</v>
      </c>
      <c r="N25" s="302" t="s">
        <v>2315</v>
      </c>
      <c r="O25" s="302" t="s">
        <v>2277</v>
      </c>
      <c r="P25" s="303" t="s">
        <v>604</v>
      </c>
      <c r="Q25" s="304">
        <f>ROUND(B25*(100-$A$4)/100,2)</f>
        <v>279.55</v>
      </c>
      <c r="R25" s="305"/>
      <c r="S25" s="306"/>
      <c r="T25" s="307">
        <f>S25*Q25</f>
        <v>0</v>
      </c>
    </row>
    <row r="26" spans="1:20" ht="75" customHeight="1" outlineLevel="1" thickBot="1" x14ac:dyDescent="0.25">
      <c r="A26" t="str">
        <f t="shared" si="2"/>
        <v>Подсвечник Сказкастандарт</v>
      </c>
      <c r="B26" s="71">
        <v>157.29</v>
      </c>
      <c r="C26" s="361"/>
      <c r="D26" s="362" t="s">
        <v>24</v>
      </c>
      <c r="E26" s="363"/>
      <c r="F26" s="363"/>
      <c r="G26" s="364" t="s">
        <v>2324</v>
      </c>
      <c r="H26" s="365" t="s">
        <v>2341</v>
      </c>
      <c r="I26" s="366" t="s">
        <v>28</v>
      </c>
      <c r="J26" s="367" t="s">
        <v>2342</v>
      </c>
      <c r="K26" s="368" t="s">
        <v>2343</v>
      </c>
      <c r="L26" s="369"/>
      <c r="M26" s="370"/>
      <c r="N26" s="371" t="s">
        <v>2315</v>
      </c>
      <c r="O26" s="371" t="s">
        <v>2277</v>
      </c>
      <c r="P26" s="372"/>
      <c r="Q26" s="381">
        <f>ROUND(B26*(100-$A$4)/100,2)</f>
        <v>157.29</v>
      </c>
      <c r="R26" s="374"/>
      <c r="S26" s="375"/>
      <c r="T26" s="376">
        <f>S26*Q26</f>
        <v>0</v>
      </c>
    </row>
    <row r="27" spans="1:20" ht="15.75" customHeight="1" x14ac:dyDescent="0.25">
      <c r="A27" t="str">
        <f t="shared" si="2"/>
        <v/>
      </c>
      <c r="B27" s="71" t="e">
        <v>#N/A</v>
      </c>
      <c r="C27" s="489" t="s">
        <v>2344</v>
      </c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1"/>
    </row>
    <row r="28" spans="1:20" ht="75" customHeight="1" outlineLevel="1" thickBot="1" x14ac:dyDescent="0.25">
      <c r="A28" t="str">
        <f t="shared" si="2"/>
        <v>Ваза Еленастандарт</v>
      </c>
      <c r="B28" s="71">
        <v>153.38</v>
      </c>
      <c r="C28" s="240"/>
      <c r="D28" s="123" t="s">
        <v>24</v>
      </c>
      <c r="E28" s="298"/>
      <c r="F28" s="298"/>
      <c r="G28" s="125" t="s">
        <v>2344</v>
      </c>
      <c r="H28" s="299" t="s">
        <v>2345</v>
      </c>
      <c r="I28" s="243" t="s">
        <v>28</v>
      </c>
      <c r="J28" s="244" t="s">
        <v>2346</v>
      </c>
      <c r="K28" s="129" t="s">
        <v>2347</v>
      </c>
      <c r="L28" s="300"/>
      <c r="M28" s="301"/>
      <c r="N28" s="302" t="s">
        <v>2348</v>
      </c>
      <c r="O28" s="302" t="s">
        <v>2277</v>
      </c>
      <c r="P28" s="303" t="s">
        <v>2349</v>
      </c>
      <c r="Q28" s="382">
        <f t="shared" ref="Q28:Q48" si="3">ROUND(B28*(100-$A$4)/100,2)</f>
        <v>153.38</v>
      </c>
      <c r="R28" s="305"/>
      <c r="S28" s="306"/>
      <c r="T28" s="307">
        <f t="shared" ref="T28:T48" si="4">S28*Q28</f>
        <v>0</v>
      </c>
    </row>
    <row r="29" spans="1:20" ht="75" customHeight="1" outlineLevel="1" x14ac:dyDescent="0.2">
      <c r="A29" t="str">
        <f t="shared" si="2"/>
        <v>Ваза Малышка пейзаж,декор.стандарт</v>
      </c>
      <c r="B29" s="71">
        <v>122.34</v>
      </c>
      <c r="C29" s="378"/>
      <c r="D29" s="153" t="s">
        <v>24</v>
      </c>
      <c r="E29" s="309"/>
      <c r="F29" s="309"/>
      <c r="G29" s="140" t="s">
        <v>2344</v>
      </c>
      <c r="H29" s="310" t="s">
        <v>2350</v>
      </c>
      <c r="I29" s="311" t="s">
        <v>28</v>
      </c>
      <c r="J29" s="312" t="s">
        <v>2351</v>
      </c>
      <c r="K29" s="143" t="s">
        <v>2352</v>
      </c>
      <c r="L29" s="313"/>
      <c r="M29" s="314" t="s">
        <v>2353</v>
      </c>
      <c r="N29" s="315" t="s">
        <v>2306</v>
      </c>
      <c r="O29" s="315" t="s">
        <v>2277</v>
      </c>
      <c r="P29" s="316" t="s">
        <v>604</v>
      </c>
      <c r="Q29" s="317">
        <f t="shared" si="3"/>
        <v>122.34</v>
      </c>
      <c r="R29" s="318"/>
      <c r="S29" s="319"/>
      <c r="T29" s="320">
        <f t="shared" si="4"/>
        <v>0</v>
      </c>
    </row>
    <row r="30" spans="1:20" ht="75" customHeight="1" outlineLevel="1" x14ac:dyDescent="0.2">
      <c r="A30" t="str">
        <f t="shared" si="2"/>
        <v>Ваза Малышка пейзаж,декор.стандарт</v>
      </c>
      <c r="B30" s="71">
        <v>122.34</v>
      </c>
      <c r="C30" s="201"/>
      <c r="D30" s="73" t="s">
        <v>24</v>
      </c>
      <c r="E30" s="335"/>
      <c r="F30" s="335"/>
      <c r="G30" s="75" t="s">
        <v>2344</v>
      </c>
      <c r="H30" s="336" t="s">
        <v>2350</v>
      </c>
      <c r="I30" s="205" t="s">
        <v>28</v>
      </c>
      <c r="J30" s="151" t="s">
        <v>2351</v>
      </c>
      <c r="K30" s="79" t="s">
        <v>2352</v>
      </c>
      <c r="L30" s="337"/>
      <c r="M30" s="338" t="s">
        <v>2354</v>
      </c>
      <c r="N30" s="339" t="s">
        <v>2306</v>
      </c>
      <c r="O30" s="339" t="s">
        <v>2277</v>
      </c>
      <c r="P30" s="203" t="s">
        <v>2355</v>
      </c>
      <c r="Q30" s="340">
        <f t="shared" si="3"/>
        <v>122.34</v>
      </c>
      <c r="R30" s="341"/>
      <c r="S30" s="342"/>
      <c r="T30" s="343">
        <f t="shared" si="4"/>
        <v>0</v>
      </c>
    </row>
    <row r="31" spans="1:20" ht="75" customHeight="1" outlineLevel="1" thickBot="1" x14ac:dyDescent="0.25">
      <c r="A31" t="str">
        <f t="shared" si="2"/>
        <v>Ваза Малышка пейзаж,декор.стандарт</v>
      </c>
      <c r="B31" s="71">
        <v>122.34</v>
      </c>
      <c r="C31" s="240"/>
      <c r="D31" s="123" t="s">
        <v>24</v>
      </c>
      <c r="E31" s="298"/>
      <c r="F31" s="298"/>
      <c r="G31" s="125" t="s">
        <v>2344</v>
      </c>
      <c r="H31" s="299" t="s">
        <v>2350</v>
      </c>
      <c r="I31" s="243" t="s">
        <v>28</v>
      </c>
      <c r="J31" s="244" t="s">
        <v>2351</v>
      </c>
      <c r="K31" s="129" t="s">
        <v>2352</v>
      </c>
      <c r="L31" s="300"/>
      <c r="M31" s="301" t="s">
        <v>2356</v>
      </c>
      <c r="N31" s="302" t="s">
        <v>2315</v>
      </c>
      <c r="O31" s="302" t="s">
        <v>2277</v>
      </c>
      <c r="P31" s="303" t="s">
        <v>604</v>
      </c>
      <c r="Q31" s="382">
        <f t="shared" si="3"/>
        <v>122.34</v>
      </c>
      <c r="R31" s="305"/>
      <c r="S31" s="306"/>
      <c r="T31" s="307">
        <f t="shared" si="4"/>
        <v>0</v>
      </c>
    </row>
    <row r="32" spans="1:20" ht="75" customHeight="1" outlineLevel="1" thickBot="1" x14ac:dyDescent="0.25">
      <c r="A32" t="str">
        <f>CONCATENATE(K32,IF(D32="радуга","шёлк",D32))</f>
        <v>Ваза Фантазиястандарт</v>
      </c>
      <c r="B32" s="71">
        <v>613.6</v>
      </c>
      <c r="C32" s="344" t="s">
        <v>291</v>
      </c>
      <c r="D32" s="345" t="s">
        <v>24</v>
      </c>
      <c r="E32" s="346"/>
      <c r="F32" s="346"/>
      <c r="G32" s="347" t="s">
        <v>2344</v>
      </c>
      <c r="H32" s="348" t="s">
        <v>2357</v>
      </c>
      <c r="I32" s="383" t="s">
        <v>28</v>
      </c>
      <c r="J32" s="350" t="s">
        <v>2358</v>
      </c>
      <c r="K32" s="351" t="s">
        <v>2359</v>
      </c>
      <c r="L32" s="352"/>
      <c r="M32" s="353"/>
      <c r="N32" s="354" t="s">
        <v>2360</v>
      </c>
      <c r="O32" s="354" t="s">
        <v>2277</v>
      </c>
      <c r="P32" s="355" t="s">
        <v>2361</v>
      </c>
      <c r="Q32" s="356">
        <f>ROUND(B32*(100-$A$4)/100,2)</f>
        <v>613.6</v>
      </c>
      <c r="R32" s="357"/>
      <c r="S32" s="358"/>
      <c r="T32" s="359">
        <f>S32*Q32</f>
        <v>0</v>
      </c>
    </row>
    <row r="33" spans="1:22" ht="75" customHeight="1" outlineLevel="1" thickBot="1" x14ac:dyDescent="0.25">
      <c r="A33" t="str">
        <f t="shared" si="2"/>
        <v>Ваза Силуэтстандарт</v>
      </c>
      <c r="B33" s="71">
        <v>118.89</v>
      </c>
      <c r="C33" s="384"/>
      <c r="D33" s="345" t="s">
        <v>24</v>
      </c>
      <c r="E33" s="346"/>
      <c r="F33" s="346"/>
      <c r="G33" s="347" t="s">
        <v>2344</v>
      </c>
      <c r="H33" s="348" t="s">
        <v>2362</v>
      </c>
      <c r="I33" s="349" t="s">
        <v>28</v>
      </c>
      <c r="J33" s="350" t="s">
        <v>2363</v>
      </c>
      <c r="K33" s="351" t="s">
        <v>2364</v>
      </c>
      <c r="L33" s="352"/>
      <c r="M33" s="353"/>
      <c r="N33" s="354" t="s">
        <v>2320</v>
      </c>
      <c r="O33" s="354" t="s">
        <v>2277</v>
      </c>
      <c r="P33" s="355" t="s">
        <v>2365</v>
      </c>
      <c r="Q33" s="356">
        <f t="shared" si="3"/>
        <v>118.89</v>
      </c>
      <c r="R33" s="357"/>
      <c r="S33" s="358"/>
      <c r="T33" s="359">
        <f t="shared" si="4"/>
        <v>0</v>
      </c>
    </row>
    <row r="34" spans="1:22" ht="75" customHeight="1" outlineLevel="1" thickBot="1" x14ac:dyDescent="0.25">
      <c r="A34" t="str">
        <f t="shared" si="2"/>
        <v>Ваза Волнастандарт</v>
      </c>
      <c r="B34" s="71">
        <v>118.89</v>
      </c>
      <c r="C34" s="384"/>
      <c r="D34" s="345" t="s">
        <v>24</v>
      </c>
      <c r="E34" s="346"/>
      <c r="F34" s="346"/>
      <c r="G34" s="347" t="s">
        <v>2344</v>
      </c>
      <c r="H34" s="348" t="s">
        <v>2366</v>
      </c>
      <c r="I34" s="349" t="s">
        <v>28</v>
      </c>
      <c r="J34" s="350" t="s">
        <v>2367</v>
      </c>
      <c r="K34" s="351" t="s">
        <v>2368</v>
      </c>
      <c r="L34" s="352"/>
      <c r="M34" s="353"/>
      <c r="N34" s="354" t="s">
        <v>2291</v>
      </c>
      <c r="O34" s="354" t="s">
        <v>2277</v>
      </c>
      <c r="P34" s="355" t="s">
        <v>2365</v>
      </c>
      <c r="Q34" s="356">
        <f t="shared" si="3"/>
        <v>118.89</v>
      </c>
      <c r="R34" s="357"/>
      <c r="S34" s="358"/>
      <c r="T34" s="359">
        <f t="shared" si="4"/>
        <v>0</v>
      </c>
    </row>
    <row r="35" spans="1:22" ht="75" customHeight="1" outlineLevel="1" thickBot="1" x14ac:dyDescent="0.25">
      <c r="A35" t="str">
        <f t="shared" si="2"/>
        <v>Ваза Силуэт декорстандарт</v>
      </c>
      <c r="B35" s="71">
        <v>148.61000000000001</v>
      </c>
      <c r="C35" s="384"/>
      <c r="D35" s="345" t="s">
        <v>24</v>
      </c>
      <c r="E35" s="346"/>
      <c r="F35" s="346"/>
      <c r="G35" s="347" t="s">
        <v>2344</v>
      </c>
      <c r="H35" s="348" t="s">
        <v>2369</v>
      </c>
      <c r="I35" s="349" t="s">
        <v>28</v>
      </c>
      <c r="J35" s="350" t="s">
        <v>2370</v>
      </c>
      <c r="K35" s="351" t="s">
        <v>2371</v>
      </c>
      <c r="L35" s="352"/>
      <c r="M35" s="353"/>
      <c r="N35" s="354" t="s">
        <v>2320</v>
      </c>
      <c r="O35" s="354" t="s">
        <v>2277</v>
      </c>
      <c r="P35" s="355" t="s">
        <v>2372</v>
      </c>
      <c r="Q35" s="356">
        <f t="shared" si="3"/>
        <v>148.61000000000001</v>
      </c>
      <c r="R35" s="357"/>
      <c r="S35" s="358"/>
      <c r="T35" s="359">
        <f t="shared" si="4"/>
        <v>0</v>
      </c>
    </row>
    <row r="36" spans="1:22" ht="75" customHeight="1" outlineLevel="1" thickBot="1" x14ac:dyDescent="0.25">
      <c r="A36" t="str">
        <f t="shared" si="2"/>
        <v>Ваза Ординаростандарт</v>
      </c>
      <c r="B36" s="71">
        <v>118.89</v>
      </c>
      <c r="C36" s="384"/>
      <c r="D36" s="345" t="s">
        <v>24</v>
      </c>
      <c r="E36" s="346"/>
      <c r="F36" s="346"/>
      <c r="G36" s="347" t="s">
        <v>2344</v>
      </c>
      <c r="H36" s="348" t="s">
        <v>2373</v>
      </c>
      <c r="I36" s="349" t="s">
        <v>28</v>
      </c>
      <c r="J36" s="350" t="s">
        <v>2374</v>
      </c>
      <c r="K36" s="351" t="s">
        <v>2375</v>
      </c>
      <c r="L36" s="352"/>
      <c r="M36" s="353"/>
      <c r="N36" s="354" t="s">
        <v>2320</v>
      </c>
      <c r="O36" s="354" t="s">
        <v>2277</v>
      </c>
      <c r="P36" s="355" t="s">
        <v>2365</v>
      </c>
      <c r="Q36" s="356">
        <f t="shared" si="3"/>
        <v>118.89</v>
      </c>
      <c r="R36" s="357"/>
      <c r="S36" s="358"/>
      <c r="T36" s="359">
        <f t="shared" si="4"/>
        <v>0</v>
      </c>
    </row>
    <row r="37" spans="1:22" ht="75" customHeight="1" outlineLevel="1" thickBot="1" x14ac:dyDescent="0.25">
      <c r="A37" t="str">
        <f t="shared" si="2"/>
        <v>Ваза Стильстандарт</v>
      </c>
      <c r="B37" s="71">
        <v>118.89</v>
      </c>
      <c r="C37" s="384"/>
      <c r="D37" s="345" t="s">
        <v>24</v>
      </c>
      <c r="E37" s="346"/>
      <c r="F37" s="346"/>
      <c r="G37" s="347" t="s">
        <v>2344</v>
      </c>
      <c r="H37" s="348" t="s">
        <v>2376</v>
      </c>
      <c r="I37" s="349" t="s">
        <v>28</v>
      </c>
      <c r="J37" s="350" t="s">
        <v>2377</v>
      </c>
      <c r="K37" s="351" t="s">
        <v>2378</v>
      </c>
      <c r="L37" s="352"/>
      <c r="M37" s="353"/>
      <c r="N37" s="354" t="s">
        <v>2320</v>
      </c>
      <c r="O37" s="354" t="s">
        <v>2277</v>
      </c>
      <c r="P37" s="355" t="s">
        <v>2365</v>
      </c>
      <c r="Q37" s="356">
        <f t="shared" si="3"/>
        <v>118.89</v>
      </c>
      <c r="R37" s="357"/>
      <c r="S37" s="358"/>
      <c r="T37" s="359">
        <f t="shared" si="4"/>
        <v>0</v>
      </c>
    </row>
    <row r="38" spans="1:22" ht="75" customHeight="1" outlineLevel="1" thickBot="1" x14ac:dyDescent="0.25">
      <c r="A38" t="str">
        <f t="shared" si="2"/>
        <v>Ваза Белластандарт</v>
      </c>
      <c r="B38" s="71">
        <v>118.89</v>
      </c>
      <c r="C38" s="384"/>
      <c r="D38" s="345" t="s">
        <v>24</v>
      </c>
      <c r="E38" s="346"/>
      <c r="F38" s="346"/>
      <c r="G38" s="347" t="s">
        <v>2344</v>
      </c>
      <c r="H38" s="348" t="s">
        <v>2379</v>
      </c>
      <c r="I38" s="349" t="s">
        <v>28</v>
      </c>
      <c r="J38" s="350" t="s">
        <v>2380</v>
      </c>
      <c r="K38" s="351" t="s">
        <v>2381</v>
      </c>
      <c r="L38" s="352"/>
      <c r="M38" s="353"/>
      <c r="N38" s="354" t="s">
        <v>2320</v>
      </c>
      <c r="O38" s="354" t="s">
        <v>2277</v>
      </c>
      <c r="P38" s="355" t="s">
        <v>2365</v>
      </c>
      <c r="Q38" s="356">
        <f t="shared" si="3"/>
        <v>118.89</v>
      </c>
      <c r="R38" s="357"/>
      <c r="S38" s="358"/>
      <c r="T38" s="359">
        <f t="shared" si="4"/>
        <v>0</v>
      </c>
    </row>
    <row r="39" spans="1:22" ht="75" customHeight="1" outlineLevel="1" thickBot="1" x14ac:dyDescent="0.25">
      <c r="A39" t="str">
        <f t="shared" si="2"/>
        <v>Ваза Шармстандарт</v>
      </c>
      <c r="B39" s="71">
        <v>118.89</v>
      </c>
      <c r="C39" s="384"/>
      <c r="D39" s="345" t="s">
        <v>24</v>
      </c>
      <c r="E39" s="346"/>
      <c r="F39" s="346"/>
      <c r="G39" s="347" t="s">
        <v>2344</v>
      </c>
      <c r="H39" s="348" t="s">
        <v>2382</v>
      </c>
      <c r="I39" s="349" t="s">
        <v>28</v>
      </c>
      <c r="J39" s="350" t="s">
        <v>2383</v>
      </c>
      <c r="K39" s="351" t="s">
        <v>2384</v>
      </c>
      <c r="L39" s="352"/>
      <c r="M39" s="353"/>
      <c r="N39" s="354" t="s">
        <v>2320</v>
      </c>
      <c r="O39" s="354" t="s">
        <v>2277</v>
      </c>
      <c r="P39" s="355" t="s">
        <v>2365</v>
      </c>
      <c r="Q39" s="356">
        <f t="shared" si="3"/>
        <v>118.89</v>
      </c>
      <c r="R39" s="357"/>
      <c r="S39" s="358"/>
      <c r="T39" s="359">
        <f t="shared" si="4"/>
        <v>0</v>
      </c>
    </row>
    <row r="40" spans="1:22" ht="75" customHeight="1" outlineLevel="1" thickBot="1" x14ac:dyDescent="0.25">
      <c r="A40" t="str">
        <f t="shared" si="2"/>
        <v>Ваза Элегиястандарт</v>
      </c>
      <c r="B40" s="71">
        <v>118.89</v>
      </c>
      <c r="C40" s="384"/>
      <c r="D40" s="345" t="s">
        <v>24</v>
      </c>
      <c r="E40" s="346"/>
      <c r="F40" s="346"/>
      <c r="G40" s="347" t="s">
        <v>2344</v>
      </c>
      <c r="H40" s="348" t="s">
        <v>2385</v>
      </c>
      <c r="I40" s="349" t="s">
        <v>28</v>
      </c>
      <c r="J40" s="350" t="s">
        <v>2386</v>
      </c>
      <c r="K40" s="351" t="s">
        <v>2387</v>
      </c>
      <c r="L40" s="352"/>
      <c r="M40" s="353"/>
      <c r="N40" s="354" t="s">
        <v>2320</v>
      </c>
      <c r="O40" s="354" t="s">
        <v>2277</v>
      </c>
      <c r="P40" s="355" t="s">
        <v>2365</v>
      </c>
      <c r="Q40" s="356">
        <f t="shared" si="3"/>
        <v>118.89</v>
      </c>
      <c r="R40" s="357"/>
      <c r="S40" s="358"/>
      <c r="T40" s="359">
        <f t="shared" si="4"/>
        <v>0</v>
      </c>
    </row>
    <row r="41" spans="1:22" ht="75" customHeight="1" outlineLevel="1" thickBot="1" x14ac:dyDescent="0.25">
      <c r="A41" t="str">
        <f t="shared" si="2"/>
        <v>Ваза Эксклюзивстандарт</v>
      </c>
      <c r="B41" s="71">
        <v>802.4</v>
      </c>
      <c r="C41" s="385" t="s">
        <v>291</v>
      </c>
      <c r="D41" s="345" t="s">
        <v>24</v>
      </c>
      <c r="E41" s="346"/>
      <c r="F41" s="346"/>
      <c r="G41" s="347" t="s">
        <v>2344</v>
      </c>
      <c r="H41" s="348" t="s">
        <v>2388</v>
      </c>
      <c r="I41" s="349" t="s">
        <v>28</v>
      </c>
      <c r="J41" s="350" t="s">
        <v>2389</v>
      </c>
      <c r="K41" s="351" t="s">
        <v>2390</v>
      </c>
      <c r="L41" s="352"/>
      <c r="M41" s="353"/>
      <c r="N41" s="354" t="s">
        <v>2391</v>
      </c>
      <c r="O41" s="354" t="s">
        <v>2277</v>
      </c>
      <c r="P41" s="355" t="s">
        <v>2361</v>
      </c>
      <c r="Q41" s="356">
        <f t="shared" si="3"/>
        <v>802.4</v>
      </c>
      <c r="R41" s="357"/>
      <c r="S41" s="358"/>
      <c r="T41" s="359">
        <f t="shared" si="4"/>
        <v>0</v>
      </c>
    </row>
    <row r="42" spans="1:22" ht="75" customHeight="1" outlineLevel="1" x14ac:dyDescent="0.2">
      <c r="A42" t="str">
        <f t="shared" si="2"/>
        <v>Карандашницастандарт</v>
      </c>
      <c r="B42" s="71">
        <v>122.34</v>
      </c>
      <c r="C42" s="378"/>
      <c r="D42" s="153" t="s">
        <v>24</v>
      </c>
      <c r="E42" s="309"/>
      <c r="F42" s="309"/>
      <c r="G42" s="140" t="s">
        <v>2344</v>
      </c>
      <c r="H42" s="310" t="s">
        <v>2392</v>
      </c>
      <c r="I42" s="311" t="s">
        <v>28</v>
      </c>
      <c r="J42" s="312" t="s">
        <v>2393</v>
      </c>
      <c r="K42" s="143" t="s">
        <v>2394</v>
      </c>
      <c r="L42" s="313"/>
      <c r="M42" s="314" t="s">
        <v>2395</v>
      </c>
      <c r="N42" s="315" t="s">
        <v>2396</v>
      </c>
      <c r="O42" s="315" t="s">
        <v>2277</v>
      </c>
      <c r="P42" s="316"/>
      <c r="Q42" s="317">
        <f t="shared" si="3"/>
        <v>122.34</v>
      </c>
      <c r="R42" s="318"/>
      <c r="S42" s="319"/>
      <c r="T42" s="320">
        <f t="shared" si="4"/>
        <v>0</v>
      </c>
    </row>
    <row r="43" spans="1:22" ht="75" customHeight="1" outlineLevel="1" x14ac:dyDescent="0.2">
      <c r="A43" t="str">
        <f t="shared" si="2"/>
        <v>Карандашницастандарт</v>
      </c>
      <c r="B43" s="71">
        <v>122.34</v>
      </c>
      <c r="C43" s="201"/>
      <c r="D43" s="73" t="s">
        <v>24</v>
      </c>
      <c r="E43" s="335"/>
      <c r="F43" s="335"/>
      <c r="G43" s="75" t="s">
        <v>2344</v>
      </c>
      <c r="H43" s="336" t="s">
        <v>2392</v>
      </c>
      <c r="I43" s="205" t="s">
        <v>28</v>
      </c>
      <c r="J43" s="151" t="s">
        <v>2393</v>
      </c>
      <c r="K43" s="79" t="s">
        <v>2394</v>
      </c>
      <c r="L43" s="337"/>
      <c r="M43" s="338" t="s">
        <v>2397</v>
      </c>
      <c r="N43" s="339" t="s">
        <v>2396</v>
      </c>
      <c r="O43" s="339" t="s">
        <v>2277</v>
      </c>
      <c r="P43" s="203" t="s">
        <v>2398</v>
      </c>
      <c r="Q43" s="340">
        <f t="shared" si="3"/>
        <v>122.34</v>
      </c>
      <c r="R43" s="341"/>
      <c r="S43" s="342"/>
      <c r="T43" s="343">
        <f t="shared" si="4"/>
        <v>0</v>
      </c>
    </row>
    <row r="44" spans="1:22" ht="75" customHeight="1" outlineLevel="1" x14ac:dyDescent="0.2">
      <c r="A44" t="str">
        <f t="shared" si="2"/>
        <v>Карандашницашёлк</v>
      </c>
      <c r="B44" s="71">
        <v>159.03</v>
      </c>
      <c r="C44" s="360" t="s">
        <v>291</v>
      </c>
      <c r="D44" s="73" t="s">
        <v>966</v>
      </c>
      <c r="E44" s="335"/>
      <c r="F44" s="335"/>
      <c r="G44" s="75" t="s">
        <v>2344</v>
      </c>
      <c r="H44" s="386" t="s">
        <v>2399</v>
      </c>
      <c r="I44" s="205" t="s">
        <v>28</v>
      </c>
      <c r="J44" s="151" t="s">
        <v>2400</v>
      </c>
      <c r="K44" s="79" t="s">
        <v>2394</v>
      </c>
      <c r="L44" s="337"/>
      <c r="M44" s="338" t="s">
        <v>2401</v>
      </c>
      <c r="N44" s="339" t="s">
        <v>2402</v>
      </c>
      <c r="O44" s="339" t="s">
        <v>2277</v>
      </c>
      <c r="P44" s="203" t="s">
        <v>604</v>
      </c>
      <c r="Q44" s="340">
        <f t="shared" si="3"/>
        <v>159.03</v>
      </c>
      <c r="R44" s="341"/>
      <c r="S44" s="342"/>
      <c r="T44" s="343">
        <f t="shared" si="4"/>
        <v>0</v>
      </c>
    </row>
    <row r="45" spans="1:22" ht="75" customHeight="1" outlineLevel="1" x14ac:dyDescent="0.2">
      <c r="A45" t="str">
        <f>CONCATENATE(K45,IF(D45="радуга","шёлк",D45))</f>
        <v>Карандашницашёлк</v>
      </c>
      <c r="B45" s="71">
        <v>159.03</v>
      </c>
      <c r="C45" s="360" t="s">
        <v>291</v>
      </c>
      <c r="D45" s="73" t="s">
        <v>966</v>
      </c>
      <c r="E45" s="335"/>
      <c r="F45" s="335"/>
      <c r="G45" s="75" t="s">
        <v>2344</v>
      </c>
      <c r="H45" s="386" t="s">
        <v>2399</v>
      </c>
      <c r="I45" s="205" t="s">
        <v>28</v>
      </c>
      <c r="J45" s="151" t="s">
        <v>2400</v>
      </c>
      <c r="K45" s="79" t="s">
        <v>2394</v>
      </c>
      <c r="L45" s="337"/>
      <c r="M45" s="338" t="s">
        <v>2314</v>
      </c>
      <c r="N45" s="339" t="s">
        <v>2402</v>
      </c>
      <c r="O45" s="339" t="s">
        <v>2277</v>
      </c>
      <c r="P45" s="203" t="s">
        <v>604</v>
      </c>
      <c r="Q45" s="340">
        <f>ROUND(B45*(100-$A$4)/100,2)</f>
        <v>159.03</v>
      </c>
      <c r="R45" s="341"/>
      <c r="S45" s="342"/>
      <c r="T45" s="343">
        <f>S45*Q45</f>
        <v>0</v>
      </c>
    </row>
    <row r="46" spans="1:22" ht="75" customHeight="1" outlineLevel="1" thickBot="1" x14ac:dyDescent="0.25">
      <c r="A46" t="str">
        <f t="shared" si="2"/>
        <v>Карандашницастандарт</v>
      </c>
      <c r="B46" s="71">
        <v>122.34</v>
      </c>
      <c r="C46" s="387"/>
      <c r="D46" s="123" t="s">
        <v>24</v>
      </c>
      <c r="E46" s="388"/>
      <c r="F46" s="388"/>
      <c r="G46" s="125" t="s">
        <v>2344</v>
      </c>
      <c r="H46" s="299" t="s">
        <v>2392</v>
      </c>
      <c r="I46" s="300" t="s">
        <v>28</v>
      </c>
      <c r="J46" s="244" t="s">
        <v>2393</v>
      </c>
      <c r="K46" s="129" t="s">
        <v>2394</v>
      </c>
      <c r="L46" s="303"/>
      <c r="M46" s="301" t="s">
        <v>2403</v>
      </c>
      <c r="N46" s="132" t="s">
        <v>2396</v>
      </c>
      <c r="O46" s="302" t="s">
        <v>2404</v>
      </c>
      <c r="P46" s="243" t="s">
        <v>604</v>
      </c>
      <c r="Q46" s="382">
        <f t="shared" si="3"/>
        <v>122.34</v>
      </c>
      <c r="R46" s="389"/>
      <c r="S46" s="306"/>
      <c r="T46" s="307">
        <f t="shared" si="4"/>
        <v>0</v>
      </c>
      <c r="U46"/>
      <c r="V46"/>
    </row>
    <row r="47" spans="1:22" ht="75" customHeight="1" outlineLevel="1" x14ac:dyDescent="0.2">
      <c r="A47" t="str">
        <f t="shared" si="2"/>
        <v>Шкатулкастандарт</v>
      </c>
      <c r="B47" s="390">
        <v>157.29</v>
      </c>
      <c r="C47" s="391"/>
      <c r="D47" s="153" t="s">
        <v>24</v>
      </c>
      <c r="E47" s="309"/>
      <c r="F47" s="309"/>
      <c r="G47" s="140" t="s">
        <v>2344</v>
      </c>
      <c r="H47" s="392" t="s">
        <v>2405</v>
      </c>
      <c r="I47" s="313" t="s">
        <v>28</v>
      </c>
      <c r="J47" s="312" t="s">
        <v>2406</v>
      </c>
      <c r="K47" s="393" t="s">
        <v>2407</v>
      </c>
      <c r="L47" s="313"/>
      <c r="M47" s="314" t="s">
        <v>2408</v>
      </c>
      <c r="N47" s="315" t="s">
        <v>2306</v>
      </c>
      <c r="O47" s="315" t="s">
        <v>2277</v>
      </c>
      <c r="P47" s="316" t="s">
        <v>604</v>
      </c>
      <c r="Q47" s="317">
        <f t="shared" si="3"/>
        <v>157.29</v>
      </c>
      <c r="R47" s="318"/>
      <c r="S47" s="319"/>
      <c r="T47" s="320">
        <f t="shared" si="4"/>
        <v>0</v>
      </c>
    </row>
    <row r="48" spans="1:22" ht="75" customHeight="1" outlineLevel="1" thickBot="1" x14ac:dyDescent="0.25">
      <c r="A48" t="str">
        <f t="shared" si="2"/>
        <v>Шкатулкастандарт</v>
      </c>
      <c r="B48" s="390">
        <v>157.29</v>
      </c>
      <c r="C48" s="213"/>
      <c r="D48" s="73" t="s">
        <v>24</v>
      </c>
      <c r="E48" s="335"/>
      <c r="F48" s="335"/>
      <c r="G48" s="75" t="s">
        <v>2344</v>
      </c>
      <c r="H48" s="394" t="s">
        <v>2405</v>
      </c>
      <c r="I48" s="337" t="s">
        <v>28</v>
      </c>
      <c r="J48" s="151" t="s">
        <v>2406</v>
      </c>
      <c r="K48" s="395" t="s">
        <v>2407</v>
      </c>
      <c r="L48" s="337"/>
      <c r="M48" s="338" t="s">
        <v>2409</v>
      </c>
      <c r="N48" s="339" t="s">
        <v>2306</v>
      </c>
      <c r="O48" s="339" t="s">
        <v>2277</v>
      </c>
      <c r="P48" s="203"/>
      <c r="Q48" s="340">
        <f t="shared" si="3"/>
        <v>157.29</v>
      </c>
      <c r="R48" s="341"/>
      <c r="S48" s="342"/>
      <c r="T48" s="343">
        <f t="shared" si="4"/>
        <v>0</v>
      </c>
    </row>
    <row r="49" spans="1:22" ht="15.75" customHeight="1" x14ac:dyDescent="0.2">
      <c r="A49" t="str">
        <f t="shared" si="2"/>
        <v/>
      </c>
      <c r="B49" s="71" t="e">
        <v>#N/A</v>
      </c>
      <c r="C49" s="486" t="s">
        <v>2410</v>
      </c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87"/>
      <c r="P49" s="487"/>
      <c r="Q49" s="487"/>
      <c r="R49" s="487"/>
      <c r="S49" s="487"/>
      <c r="T49" s="488"/>
    </row>
    <row r="50" spans="1:22" ht="75" customHeight="1" outlineLevel="1" x14ac:dyDescent="0.2">
      <c r="A50" t="str">
        <f>CONCATENATE(K50,IF(D50="радуга","шёлк",D50))</f>
        <v>Сувенир Модернстандарт</v>
      </c>
      <c r="B50" s="71">
        <v>584.1</v>
      </c>
      <c r="C50" s="396" t="s">
        <v>291</v>
      </c>
      <c r="D50" s="73" t="s">
        <v>24</v>
      </c>
      <c r="E50" s="397"/>
      <c r="F50" s="397"/>
      <c r="G50" s="75" t="s">
        <v>2410</v>
      </c>
      <c r="H50" s="336" t="s">
        <v>2411</v>
      </c>
      <c r="I50" s="337" t="s">
        <v>28</v>
      </c>
      <c r="J50" s="151" t="s">
        <v>2412</v>
      </c>
      <c r="K50" s="79" t="s">
        <v>2413</v>
      </c>
      <c r="L50" s="398"/>
      <c r="M50" s="338" t="s">
        <v>2414</v>
      </c>
      <c r="N50" s="82" t="s">
        <v>2415</v>
      </c>
      <c r="O50" s="339" t="s">
        <v>2277</v>
      </c>
      <c r="P50" s="399" t="s">
        <v>2416</v>
      </c>
      <c r="Q50" s="400">
        <f>ROUND(B50*(100-$A$4)/100,2)</f>
        <v>584.1</v>
      </c>
      <c r="R50" s="33"/>
      <c r="S50" s="401"/>
      <c r="T50" s="343">
        <f>S50*Q50</f>
        <v>0</v>
      </c>
      <c r="U50"/>
      <c r="V50"/>
    </row>
    <row r="51" spans="1:22" ht="75" customHeight="1" outlineLevel="1" thickBot="1" x14ac:dyDescent="0.25">
      <c r="A51" t="str">
        <f>CONCATENATE(K51,IF(D51="радуга","шёлк",D51))</f>
        <v>Сувенир Модернстандарт</v>
      </c>
      <c r="B51" s="71">
        <v>584.1</v>
      </c>
      <c r="C51" s="402" t="s">
        <v>291</v>
      </c>
      <c r="D51" s="345" t="s">
        <v>24</v>
      </c>
      <c r="E51" s="403"/>
      <c r="F51" s="403"/>
      <c r="G51" s="347" t="s">
        <v>2410</v>
      </c>
      <c r="H51" s="348" t="s">
        <v>2411</v>
      </c>
      <c r="I51" s="352" t="s">
        <v>28</v>
      </c>
      <c r="J51" s="350" t="s">
        <v>2412</v>
      </c>
      <c r="K51" s="351" t="s">
        <v>2413</v>
      </c>
      <c r="L51" s="404"/>
      <c r="M51" s="353" t="s">
        <v>2417</v>
      </c>
      <c r="N51" s="405" t="s">
        <v>2418</v>
      </c>
      <c r="O51" s="354" t="s">
        <v>2277</v>
      </c>
      <c r="P51" s="406" t="s">
        <v>2416</v>
      </c>
      <c r="Q51" s="407">
        <f>ROUND(B51*(100-$A$4)/100,2)</f>
        <v>584.1</v>
      </c>
      <c r="R51" s="408"/>
      <c r="S51" s="409"/>
      <c r="T51" s="359">
        <f>S51*Q51</f>
        <v>0</v>
      </c>
      <c r="U51"/>
      <c r="V51"/>
    </row>
    <row r="52" spans="1:22" ht="75" customHeight="1" outlineLevel="1" thickBot="1" x14ac:dyDescent="0.25">
      <c r="A52" t="str">
        <f t="shared" si="2"/>
        <v>Сувенир Звонницастандарт</v>
      </c>
      <c r="B52" s="71">
        <v>1458.31</v>
      </c>
      <c r="C52" s="387"/>
      <c r="D52" s="123" t="s">
        <v>24</v>
      </c>
      <c r="E52" s="388"/>
      <c r="F52" s="388"/>
      <c r="G52" s="125" t="s">
        <v>2410</v>
      </c>
      <c r="H52" s="299" t="s">
        <v>2419</v>
      </c>
      <c r="I52" s="300" t="s">
        <v>28</v>
      </c>
      <c r="J52" s="244" t="s">
        <v>2420</v>
      </c>
      <c r="K52" s="129" t="s">
        <v>2421</v>
      </c>
      <c r="L52" s="410"/>
      <c r="M52" s="301"/>
      <c r="N52" s="132" t="s">
        <v>2422</v>
      </c>
      <c r="O52" s="302" t="s">
        <v>2404</v>
      </c>
      <c r="P52" s="411" t="s">
        <v>2423</v>
      </c>
      <c r="Q52" s="412">
        <f t="shared" ref="Q52:Q90" si="5">ROUND(B52*(100-$A$4)/100,2)</f>
        <v>1458.31</v>
      </c>
      <c r="R52" s="389"/>
      <c r="S52" s="413"/>
      <c r="T52" s="307">
        <f t="shared" ref="T52:T87" si="6">S52*Q52</f>
        <v>0</v>
      </c>
      <c r="U52"/>
      <c r="V52"/>
    </row>
    <row r="53" spans="1:22" ht="75" customHeight="1" outlineLevel="1" thickBot="1" x14ac:dyDescent="0.25">
      <c r="A53" t="str">
        <f t="shared" si="2"/>
        <v>Сувенир Звонница малаястандарт</v>
      </c>
      <c r="B53" s="71">
        <v>486.11</v>
      </c>
      <c r="C53" s="387"/>
      <c r="D53" s="123" t="s">
        <v>24</v>
      </c>
      <c r="E53" s="388"/>
      <c r="F53" s="388"/>
      <c r="G53" s="125" t="s">
        <v>2410</v>
      </c>
      <c r="H53" s="299" t="s">
        <v>2424</v>
      </c>
      <c r="I53" s="243" t="s">
        <v>28</v>
      </c>
      <c r="J53" s="244" t="s">
        <v>2425</v>
      </c>
      <c r="K53" s="129" t="s">
        <v>2426</v>
      </c>
      <c r="L53" s="300"/>
      <c r="M53" s="414"/>
      <c r="N53" s="132" t="s">
        <v>2322</v>
      </c>
      <c r="O53" s="302" t="s">
        <v>2404</v>
      </c>
      <c r="P53" s="303"/>
      <c r="Q53" s="382">
        <f t="shared" si="5"/>
        <v>486.11</v>
      </c>
      <c r="R53" s="389"/>
      <c r="S53" s="306"/>
      <c r="T53" s="307">
        <f>S53*Q53</f>
        <v>0</v>
      </c>
      <c r="U53"/>
      <c r="V53"/>
    </row>
    <row r="54" spans="1:22" ht="75" customHeight="1" outlineLevel="1" thickBot="1" x14ac:dyDescent="0.25">
      <c r="A54" t="str">
        <f t="shared" si="2"/>
        <v>Сувенир Красавицастандарт</v>
      </c>
      <c r="B54" s="71">
        <v>780.21</v>
      </c>
      <c r="C54" s="387"/>
      <c r="D54" s="123" t="s">
        <v>24</v>
      </c>
      <c r="E54" s="388"/>
      <c r="F54" s="388"/>
      <c r="G54" s="125" t="s">
        <v>2410</v>
      </c>
      <c r="H54" s="299" t="s">
        <v>2427</v>
      </c>
      <c r="I54" s="300" t="s">
        <v>28</v>
      </c>
      <c r="J54" s="244" t="s">
        <v>2428</v>
      </c>
      <c r="K54" s="129" t="s">
        <v>2429</v>
      </c>
      <c r="L54" s="411"/>
      <c r="M54" s="414"/>
      <c r="N54" s="132" t="s">
        <v>2430</v>
      </c>
      <c r="O54" s="302" t="s">
        <v>2404</v>
      </c>
      <c r="P54" s="411" t="s">
        <v>2423</v>
      </c>
      <c r="Q54" s="412">
        <f t="shared" si="5"/>
        <v>780.21</v>
      </c>
      <c r="R54" s="389"/>
      <c r="S54" s="413"/>
      <c r="T54" s="307">
        <f>S54*Q54</f>
        <v>0</v>
      </c>
      <c r="U54"/>
      <c r="V54"/>
    </row>
    <row r="55" spans="1:22" ht="75" customHeight="1" outlineLevel="1" thickBot="1" x14ac:dyDescent="0.25">
      <c r="A55" t="str">
        <f t="shared" si="2"/>
        <v>Сувенир Лев Арчи большойстандарт</v>
      </c>
      <c r="B55" s="71">
        <v>972.21</v>
      </c>
      <c r="C55" s="387"/>
      <c r="D55" s="123" t="s">
        <v>24</v>
      </c>
      <c r="E55" s="388"/>
      <c r="F55" s="388"/>
      <c r="G55" s="125" t="s">
        <v>2410</v>
      </c>
      <c r="H55" s="299" t="s">
        <v>2431</v>
      </c>
      <c r="I55" s="300" t="s">
        <v>28</v>
      </c>
      <c r="J55" s="244" t="s">
        <v>2432</v>
      </c>
      <c r="K55" s="129" t="s">
        <v>2433</v>
      </c>
      <c r="L55" s="410"/>
      <c r="M55" s="414"/>
      <c r="N55" s="132" t="s">
        <v>2434</v>
      </c>
      <c r="O55" s="302" t="s">
        <v>2404</v>
      </c>
      <c r="P55" s="411" t="s">
        <v>2435</v>
      </c>
      <c r="Q55" s="412">
        <f t="shared" si="5"/>
        <v>972.21</v>
      </c>
      <c r="R55" s="389"/>
      <c r="S55" s="413"/>
      <c r="T55" s="307">
        <f>S55*Q55</f>
        <v>0</v>
      </c>
      <c r="U55"/>
      <c r="V55"/>
    </row>
    <row r="56" spans="1:22" ht="75" customHeight="1" outlineLevel="1" thickBot="1" x14ac:dyDescent="0.25">
      <c r="A56" t="str">
        <f t="shared" si="2"/>
        <v>Сувенир Лев Арчистандарт</v>
      </c>
      <c r="B56" s="71">
        <v>416.66</v>
      </c>
      <c r="C56" s="387"/>
      <c r="D56" s="123" t="s">
        <v>24</v>
      </c>
      <c r="E56" s="388"/>
      <c r="F56" s="388"/>
      <c r="G56" s="125" t="s">
        <v>2410</v>
      </c>
      <c r="H56" s="299" t="s">
        <v>2436</v>
      </c>
      <c r="I56" s="243" t="s">
        <v>28</v>
      </c>
      <c r="J56" s="244" t="s">
        <v>2437</v>
      </c>
      <c r="K56" s="129" t="s">
        <v>2438</v>
      </c>
      <c r="L56" s="300"/>
      <c r="M56" s="414"/>
      <c r="N56" s="132" t="s">
        <v>2391</v>
      </c>
      <c r="O56" s="302" t="s">
        <v>2404</v>
      </c>
      <c r="P56" s="303" t="s">
        <v>2435</v>
      </c>
      <c r="Q56" s="382">
        <f t="shared" si="5"/>
        <v>416.66</v>
      </c>
      <c r="R56" s="389"/>
      <c r="S56" s="306"/>
      <c r="T56" s="307">
        <f>S56*Q56</f>
        <v>0</v>
      </c>
      <c r="U56"/>
      <c r="V56"/>
    </row>
    <row r="57" spans="1:22" ht="75" customHeight="1" outlineLevel="1" thickBot="1" x14ac:dyDescent="0.25">
      <c r="A57" t="str">
        <f t="shared" si="2"/>
        <v>Копилка горшочек желанийстандарт</v>
      </c>
      <c r="B57" s="71">
        <v>152.78</v>
      </c>
      <c r="C57" s="361"/>
      <c r="D57" s="362" t="s">
        <v>24</v>
      </c>
      <c r="E57" s="363"/>
      <c r="F57" s="363"/>
      <c r="G57" s="364" t="s">
        <v>2410</v>
      </c>
      <c r="H57" s="365" t="s">
        <v>2439</v>
      </c>
      <c r="I57" s="366" t="s">
        <v>28</v>
      </c>
      <c r="J57" s="367" t="s">
        <v>2440</v>
      </c>
      <c r="K57" s="368" t="s">
        <v>2441</v>
      </c>
      <c r="L57" s="369"/>
      <c r="M57" s="370" t="s">
        <v>2442</v>
      </c>
      <c r="N57" s="371" t="s">
        <v>2443</v>
      </c>
      <c r="O57" s="371" t="s">
        <v>2404</v>
      </c>
      <c r="P57" s="372" t="s">
        <v>2444</v>
      </c>
      <c r="Q57" s="373">
        <f t="shared" si="5"/>
        <v>152.78</v>
      </c>
      <c r="R57" s="374"/>
      <c r="S57" s="375"/>
      <c r="T57" s="376">
        <f t="shared" si="6"/>
        <v>0</v>
      </c>
    </row>
    <row r="58" spans="1:22" ht="75" customHeight="1" outlineLevel="1" x14ac:dyDescent="0.2">
      <c r="A58" t="str">
        <f t="shared" si="2"/>
        <v>Сувенир Борисовский большойстандарт</v>
      </c>
      <c r="B58" s="71">
        <v>505.04</v>
      </c>
      <c r="C58" s="378"/>
      <c r="D58" s="153" t="s">
        <v>24</v>
      </c>
      <c r="E58" s="309"/>
      <c r="F58" s="309"/>
      <c r="G58" s="140" t="s">
        <v>2410</v>
      </c>
      <c r="H58" s="310" t="s">
        <v>2445</v>
      </c>
      <c r="I58" s="311" t="s">
        <v>28</v>
      </c>
      <c r="J58" s="312" t="s">
        <v>2446</v>
      </c>
      <c r="K58" s="143" t="s">
        <v>2447</v>
      </c>
      <c r="L58" s="313"/>
      <c r="M58" s="314" t="s">
        <v>2448</v>
      </c>
      <c r="N58" s="315" t="s">
        <v>2449</v>
      </c>
      <c r="O58" s="315" t="s">
        <v>2277</v>
      </c>
      <c r="P58" s="316" t="s">
        <v>2444</v>
      </c>
      <c r="Q58" s="317">
        <f t="shared" si="5"/>
        <v>505.04</v>
      </c>
      <c r="R58" s="318"/>
      <c r="S58" s="319"/>
      <c r="T58" s="320">
        <f t="shared" si="6"/>
        <v>0</v>
      </c>
    </row>
    <row r="59" spans="1:22" ht="75" customHeight="1" outlineLevel="1" x14ac:dyDescent="0.2">
      <c r="A59" t="str">
        <f t="shared" si="2"/>
        <v>Сувенир Борисовский большойстандарт</v>
      </c>
      <c r="B59" s="71">
        <v>505.04</v>
      </c>
      <c r="C59" s="201"/>
      <c r="D59" s="73" t="s">
        <v>24</v>
      </c>
      <c r="E59" s="335"/>
      <c r="F59" s="335"/>
      <c r="G59" s="75" t="s">
        <v>2410</v>
      </c>
      <c r="H59" s="336" t="s">
        <v>2445</v>
      </c>
      <c r="I59" s="205" t="s">
        <v>28</v>
      </c>
      <c r="J59" s="151" t="s">
        <v>2446</v>
      </c>
      <c r="K59" s="79" t="s">
        <v>2447</v>
      </c>
      <c r="L59" s="337"/>
      <c r="M59" s="338" t="s">
        <v>2450</v>
      </c>
      <c r="N59" s="339" t="s">
        <v>2449</v>
      </c>
      <c r="O59" s="339" t="s">
        <v>2277</v>
      </c>
      <c r="P59" s="203" t="s">
        <v>2444</v>
      </c>
      <c r="Q59" s="340">
        <f t="shared" si="5"/>
        <v>505.04</v>
      </c>
      <c r="R59" s="341"/>
      <c r="S59" s="342"/>
      <c r="T59" s="343">
        <f t="shared" si="6"/>
        <v>0</v>
      </c>
    </row>
    <row r="60" spans="1:22" ht="75" customHeight="1" outlineLevel="1" x14ac:dyDescent="0.2">
      <c r="A60" t="str">
        <f t="shared" si="2"/>
        <v>Сувенир Борисовский большойстандарт</v>
      </c>
      <c r="B60" s="71">
        <v>505.04</v>
      </c>
      <c r="C60" s="201"/>
      <c r="D60" s="73" t="s">
        <v>24</v>
      </c>
      <c r="E60" s="335"/>
      <c r="F60" s="335"/>
      <c r="G60" s="75" t="s">
        <v>2410</v>
      </c>
      <c r="H60" s="336" t="s">
        <v>2445</v>
      </c>
      <c r="I60" s="205" t="s">
        <v>28</v>
      </c>
      <c r="J60" s="151" t="s">
        <v>2446</v>
      </c>
      <c r="K60" s="79" t="s">
        <v>2447</v>
      </c>
      <c r="L60" s="337"/>
      <c r="M60" s="338" t="s">
        <v>2451</v>
      </c>
      <c r="N60" s="339" t="s">
        <v>2360</v>
      </c>
      <c r="O60" s="339" t="s">
        <v>2277</v>
      </c>
      <c r="P60" s="203" t="s">
        <v>2289</v>
      </c>
      <c r="Q60" s="340">
        <f t="shared" si="5"/>
        <v>505.04</v>
      </c>
      <c r="R60" s="341"/>
      <c r="S60" s="342"/>
      <c r="T60" s="343">
        <f t="shared" si="6"/>
        <v>0</v>
      </c>
    </row>
    <row r="61" spans="1:22" ht="75" customHeight="1" outlineLevel="1" x14ac:dyDescent="0.2">
      <c r="A61" t="str">
        <f t="shared" si="2"/>
        <v>Сувенир Борисовский большойстандарт</v>
      </c>
      <c r="B61" s="71">
        <v>505.04</v>
      </c>
      <c r="C61" s="201"/>
      <c r="D61" s="73" t="s">
        <v>24</v>
      </c>
      <c r="E61" s="335"/>
      <c r="F61" s="335"/>
      <c r="G61" s="75" t="s">
        <v>2410</v>
      </c>
      <c r="H61" s="336" t="s">
        <v>2445</v>
      </c>
      <c r="I61" s="205" t="s">
        <v>28</v>
      </c>
      <c r="J61" s="151" t="s">
        <v>2446</v>
      </c>
      <c r="K61" s="79" t="s">
        <v>2447</v>
      </c>
      <c r="L61" s="337"/>
      <c r="M61" s="338" t="s">
        <v>2452</v>
      </c>
      <c r="N61" s="339" t="s">
        <v>2453</v>
      </c>
      <c r="O61" s="339" t="s">
        <v>2277</v>
      </c>
      <c r="P61" s="203" t="s">
        <v>2289</v>
      </c>
      <c r="Q61" s="340">
        <f t="shared" si="5"/>
        <v>505.04</v>
      </c>
      <c r="R61" s="341"/>
      <c r="S61" s="342"/>
      <c r="T61" s="343">
        <f t="shared" si="6"/>
        <v>0</v>
      </c>
    </row>
    <row r="62" spans="1:22" ht="75" customHeight="1" outlineLevel="1" thickBot="1" x14ac:dyDescent="0.25">
      <c r="A62" t="str">
        <f>CONCATENATE(K62,IF(D62="радуга","шёлк",D62))</f>
        <v>Сувенир Борисовский большойстандарт</v>
      </c>
      <c r="B62" s="71">
        <v>505.04</v>
      </c>
      <c r="C62" s="344" t="s">
        <v>291</v>
      </c>
      <c r="D62" s="345" t="s">
        <v>24</v>
      </c>
      <c r="E62" s="346"/>
      <c r="F62" s="346"/>
      <c r="G62" s="347" t="s">
        <v>2410</v>
      </c>
      <c r="H62" s="348" t="s">
        <v>2445</v>
      </c>
      <c r="I62" s="349" t="s">
        <v>28</v>
      </c>
      <c r="J62" s="350" t="s">
        <v>2446</v>
      </c>
      <c r="K62" s="351" t="s">
        <v>2447</v>
      </c>
      <c r="L62" s="352"/>
      <c r="M62" s="353" t="s">
        <v>2454</v>
      </c>
      <c r="N62" s="354" t="s">
        <v>2455</v>
      </c>
      <c r="O62" s="354" t="s">
        <v>2404</v>
      </c>
      <c r="P62" s="355" t="s">
        <v>2456</v>
      </c>
      <c r="Q62" s="356">
        <f>ROUND(B62*(100-$A$4)/100,2)</f>
        <v>505.04</v>
      </c>
      <c r="R62" s="357"/>
      <c r="S62" s="358"/>
      <c r="T62" s="359">
        <f>S62*Q62</f>
        <v>0</v>
      </c>
    </row>
    <row r="63" spans="1:22" ht="75" customHeight="1" outlineLevel="1" thickBot="1" x14ac:dyDescent="0.25">
      <c r="A63" t="str">
        <f t="shared" si="2"/>
        <v>Сувенир Борисовский среднийстандарт</v>
      </c>
      <c r="B63" s="71">
        <v>246.62</v>
      </c>
      <c r="C63" s="361"/>
      <c r="D63" s="362" t="s">
        <v>24</v>
      </c>
      <c r="E63" s="363"/>
      <c r="F63" s="363"/>
      <c r="G63" s="364" t="s">
        <v>2410</v>
      </c>
      <c r="H63" s="365" t="s">
        <v>2457</v>
      </c>
      <c r="I63" s="366" t="s">
        <v>28</v>
      </c>
      <c r="J63" s="367" t="s">
        <v>2458</v>
      </c>
      <c r="K63" s="368" t="s">
        <v>2459</v>
      </c>
      <c r="L63" s="369"/>
      <c r="M63" s="370" t="s">
        <v>2460</v>
      </c>
      <c r="N63" s="371" t="s">
        <v>2461</v>
      </c>
      <c r="O63" s="371" t="s">
        <v>2277</v>
      </c>
      <c r="P63" s="372" t="s">
        <v>2462</v>
      </c>
      <c r="Q63" s="373">
        <f t="shared" si="5"/>
        <v>246.62</v>
      </c>
      <c r="R63" s="374"/>
      <c r="S63" s="375"/>
      <c r="T63" s="376">
        <f t="shared" si="6"/>
        <v>0</v>
      </c>
    </row>
    <row r="64" spans="1:22" ht="75" customHeight="1" outlineLevel="1" thickBot="1" x14ac:dyDescent="0.25">
      <c r="A64" t="str">
        <f t="shared" si="2"/>
        <v>Сувенир Кузястандарт</v>
      </c>
      <c r="B64" s="71">
        <v>230.35</v>
      </c>
      <c r="C64" s="415"/>
      <c r="D64" s="362" t="s">
        <v>24</v>
      </c>
      <c r="E64" s="416"/>
      <c r="F64" s="416"/>
      <c r="G64" s="364" t="s">
        <v>2410</v>
      </c>
      <c r="H64" s="365" t="s">
        <v>2463</v>
      </c>
      <c r="I64" s="369" t="s">
        <v>28</v>
      </c>
      <c r="J64" s="367" t="s">
        <v>2464</v>
      </c>
      <c r="K64" s="368" t="s">
        <v>2465</v>
      </c>
      <c r="L64" s="417"/>
      <c r="M64" s="418" t="s">
        <v>2315</v>
      </c>
      <c r="N64" s="419" t="s">
        <v>2444</v>
      </c>
      <c r="O64" s="371" t="s">
        <v>2404</v>
      </c>
      <c r="P64" s="366" t="s">
        <v>2444</v>
      </c>
      <c r="Q64" s="420">
        <f t="shared" si="5"/>
        <v>230.35</v>
      </c>
      <c r="R64" s="421"/>
      <c r="S64" s="422"/>
      <c r="T64" s="376">
        <f>S64*Q64</f>
        <v>0</v>
      </c>
      <c r="U64"/>
      <c r="V64"/>
    </row>
    <row r="65" spans="1:22" ht="75" customHeight="1" outlineLevel="1" x14ac:dyDescent="0.2">
      <c r="A65" t="str">
        <f t="shared" si="2"/>
        <v>Сувенир игрушка болшёлк</v>
      </c>
      <c r="B65" s="71">
        <v>272.41000000000003</v>
      </c>
      <c r="C65" s="378"/>
      <c r="D65" s="153" t="s">
        <v>966</v>
      </c>
      <c r="E65" s="309"/>
      <c r="F65" s="309"/>
      <c r="G65" s="140" t="s">
        <v>2410</v>
      </c>
      <c r="H65" s="310" t="s">
        <v>2466</v>
      </c>
      <c r="I65" s="311" t="s">
        <v>28</v>
      </c>
      <c r="J65" s="312" t="s">
        <v>2467</v>
      </c>
      <c r="K65" s="143" t="s">
        <v>2468</v>
      </c>
      <c r="L65" s="313"/>
      <c r="M65" s="314" t="s">
        <v>2401</v>
      </c>
      <c r="N65" s="315" t="s">
        <v>2288</v>
      </c>
      <c r="O65" s="315" t="s">
        <v>2277</v>
      </c>
      <c r="P65" s="316" t="s">
        <v>2469</v>
      </c>
      <c r="Q65" s="317">
        <f t="shared" si="5"/>
        <v>272.41000000000003</v>
      </c>
      <c r="R65" s="318"/>
      <c r="S65" s="319"/>
      <c r="T65" s="320">
        <f t="shared" si="6"/>
        <v>0</v>
      </c>
    </row>
    <row r="66" spans="1:22" ht="75" customHeight="1" outlineLevel="1" x14ac:dyDescent="0.2">
      <c r="A66" t="str">
        <f t="shared" si="2"/>
        <v>Сувенир игрушка болшёлк</v>
      </c>
      <c r="B66" s="71">
        <v>272.41000000000003</v>
      </c>
      <c r="C66" s="201"/>
      <c r="D66" s="73" t="s">
        <v>966</v>
      </c>
      <c r="E66" s="335"/>
      <c r="F66" s="335"/>
      <c r="G66" s="75" t="s">
        <v>2410</v>
      </c>
      <c r="H66" s="336" t="s">
        <v>2466</v>
      </c>
      <c r="I66" s="205" t="s">
        <v>28</v>
      </c>
      <c r="J66" s="151" t="s">
        <v>2467</v>
      </c>
      <c r="K66" s="79" t="s">
        <v>2468</v>
      </c>
      <c r="L66" s="337"/>
      <c r="M66" s="338" t="s">
        <v>2470</v>
      </c>
      <c r="N66" s="339" t="s">
        <v>2471</v>
      </c>
      <c r="O66" s="339" t="s">
        <v>2277</v>
      </c>
      <c r="P66" s="203" t="s">
        <v>2469</v>
      </c>
      <c r="Q66" s="340">
        <f t="shared" si="5"/>
        <v>272.41000000000003</v>
      </c>
      <c r="R66" s="341"/>
      <c r="S66" s="342"/>
      <c r="T66" s="343">
        <f t="shared" si="6"/>
        <v>0</v>
      </c>
    </row>
    <row r="67" spans="1:22" ht="75" customHeight="1" outlineLevel="1" x14ac:dyDescent="0.2">
      <c r="A67" t="str">
        <f t="shared" si="2"/>
        <v>Сувенир игрушка болстандарт</v>
      </c>
      <c r="B67" s="71">
        <v>209.55</v>
      </c>
      <c r="C67" s="423"/>
      <c r="D67" s="73" t="s">
        <v>24</v>
      </c>
      <c r="E67" s="397"/>
      <c r="F67" s="397"/>
      <c r="G67" s="75" t="s">
        <v>2410</v>
      </c>
      <c r="H67" s="336" t="s">
        <v>2472</v>
      </c>
      <c r="I67" s="337" t="s">
        <v>28</v>
      </c>
      <c r="J67" s="151" t="s">
        <v>2473</v>
      </c>
      <c r="K67" s="79" t="s">
        <v>2468</v>
      </c>
      <c r="L67" s="398"/>
      <c r="M67" s="338" t="s">
        <v>2474</v>
      </c>
      <c r="N67" s="82" t="s">
        <v>2391</v>
      </c>
      <c r="O67" s="339" t="s">
        <v>2404</v>
      </c>
      <c r="P67" s="203" t="s">
        <v>2444</v>
      </c>
      <c r="Q67" s="340">
        <f t="shared" si="5"/>
        <v>209.55</v>
      </c>
      <c r="R67" s="341"/>
      <c r="S67" s="342"/>
      <c r="T67" s="343">
        <f t="shared" si="6"/>
        <v>0</v>
      </c>
      <c r="U67"/>
      <c r="V67"/>
    </row>
    <row r="68" spans="1:22" ht="75" customHeight="1" outlineLevel="1" x14ac:dyDescent="0.2">
      <c r="A68" t="str">
        <f t="shared" si="2"/>
        <v>Сувенир игрушка болстандарт</v>
      </c>
      <c r="B68" s="71">
        <v>209.55</v>
      </c>
      <c r="C68" s="423"/>
      <c r="D68" s="73" t="s">
        <v>24</v>
      </c>
      <c r="E68" s="397"/>
      <c r="F68" s="397"/>
      <c r="G68" s="75" t="s">
        <v>2410</v>
      </c>
      <c r="H68" s="336" t="s">
        <v>2472</v>
      </c>
      <c r="I68" s="205" t="s">
        <v>28</v>
      </c>
      <c r="J68" s="151" t="s">
        <v>2473</v>
      </c>
      <c r="K68" s="79" t="s">
        <v>2468</v>
      </c>
      <c r="L68" s="337"/>
      <c r="M68" s="338" t="s">
        <v>2475</v>
      </c>
      <c r="N68" s="82" t="s">
        <v>2298</v>
      </c>
      <c r="O68" s="339" t="s">
        <v>2404</v>
      </c>
      <c r="P68" s="203" t="s">
        <v>2444</v>
      </c>
      <c r="Q68" s="340">
        <f t="shared" si="5"/>
        <v>209.55</v>
      </c>
      <c r="R68" s="33"/>
      <c r="S68" s="342"/>
      <c r="T68" s="343">
        <f t="shared" si="6"/>
        <v>0</v>
      </c>
      <c r="U68"/>
      <c r="V68"/>
    </row>
    <row r="69" spans="1:22" ht="75" customHeight="1" outlineLevel="1" x14ac:dyDescent="0.2">
      <c r="A69" t="str">
        <f t="shared" si="2"/>
        <v>Сувенир игрушка болстандарт</v>
      </c>
      <c r="B69" s="71">
        <v>209.55</v>
      </c>
      <c r="C69" s="423"/>
      <c r="D69" s="73" t="s">
        <v>24</v>
      </c>
      <c r="E69" s="397"/>
      <c r="F69" s="397"/>
      <c r="G69" s="75" t="s">
        <v>2410</v>
      </c>
      <c r="H69" s="336" t="s">
        <v>2472</v>
      </c>
      <c r="I69" s="205" t="s">
        <v>28</v>
      </c>
      <c r="J69" s="151" t="s">
        <v>2473</v>
      </c>
      <c r="K69" s="79" t="s">
        <v>2468</v>
      </c>
      <c r="L69" s="337"/>
      <c r="M69" s="338" t="s">
        <v>2476</v>
      </c>
      <c r="N69" s="82" t="s">
        <v>2396</v>
      </c>
      <c r="O69" s="339" t="s">
        <v>2404</v>
      </c>
      <c r="P69" s="203" t="s">
        <v>2477</v>
      </c>
      <c r="Q69" s="340">
        <f t="shared" si="5"/>
        <v>209.55</v>
      </c>
      <c r="R69" s="33"/>
      <c r="S69" s="342"/>
      <c r="T69" s="343">
        <f t="shared" si="6"/>
        <v>0</v>
      </c>
      <c r="U69"/>
      <c r="V69"/>
    </row>
    <row r="70" spans="1:22" ht="75" customHeight="1" outlineLevel="1" x14ac:dyDescent="0.2">
      <c r="A70" t="str">
        <f t="shared" si="2"/>
        <v>Сувенир игрушка болстандарт</v>
      </c>
      <c r="B70" s="71">
        <v>209.55</v>
      </c>
      <c r="C70" s="423"/>
      <c r="D70" s="73" t="s">
        <v>24</v>
      </c>
      <c r="E70" s="397"/>
      <c r="F70" s="397"/>
      <c r="G70" s="75" t="s">
        <v>2410</v>
      </c>
      <c r="H70" s="336" t="s">
        <v>2472</v>
      </c>
      <c r="I70" s="205" t="s">
        <v>28</v>
      </c>
      <c r="J70" s="151" t="s">
        <v>2473</v>
      </c>
      <c r="K70" s="79" t="s">
        <v>2468</v>
      </c>
      <c r="L70" s="337"/>
      <c r="M70" s="338" t="s">
        <v>2478</v>
      </c>
      <c r="N70" s="82" t="s">
        <v>2471</v>
      </c>
      <c r="O70" s="339" t="s">
        <v>2404</v>
      </c>
      <c r="P70" s="203" t="s">
        <v>2444</v>
      </c>
      <c r="Q70" s="340">
        <f t="shared" si="5"/>
        <v>209.55</v>
      </c>
      <c r="R70" s="33"/>
      <c r="S70" s="342"/>
      <c r="T70" s="343">
        <f t="shared" si="6"/>
        <v>0</v>
      </c>
      <c r="U70"/>
      <c r="V70"/>
    </row>
    <row r="71" spans="1:22" ht="75" customHeight="1" outlineLevel="1" x14ac:dyDescent="0.2">
      <c r="A71" t="str">
        <f t="shared" si="2"/>
        <v>Сувенир игрушка болстандарт</v>
      </c>
      <c r="B71" s="71">
        <v>209.55</v>
      </c>
      <c r="C71" s="423"/>
      <c r="D71" s="73" t="s">
        <v>24</v>
      </c>
      <c r="E71" s="397"/>
      <c r="F71" s="397"/>
      <c r="G71" s="75" t="s">
        <v>2410</v>
      </c>
      <c r="H71" s="336" t="s">
        <v>2472</v>
      </c>
      <c r="I71" s="205" t="s">
        <v>28</v>
      </c>
      <c r="J71" s="151" t="s">
        <v>2473</v>
      </c>
      <c r="K71" s="79" t="s">
        <v>2468</v>
      </c>
      <c r="L71" s="337"/>
      <c r="M71" s="338" t="s">
        <v>2479</v>
      </c>
      <c r="N71" s="82" t="s">
        <v>2471</v>
      </c>
      <c r="O71" s="339" t="s">
        <v>2404</v>
      </c>
      <c r="P71" s="203" t="s">
        <v>2444</v>
      </c>
      <c r="Q71" s="340">
        <f t="shared" si="5"/>
        <v>209.55</v>
      </c>
      <c r="R71" s="33"/>
      <c r="S71" s="342"/>
      <c r="T71" s="343">
        <f t="shared" si="6"/>
        <v>0</v>
      </c>
      <c r="U71"/>
      <c r="V71"/>
    </row>
    <row r="72" spans="1:22" ht="75" customHeight="1" outlineLevel="1" x14ac:dyDescent="0.2">
      <c r="A72" t="str">
        <f t="shared" si="2"/>
        <v>Сувенир игрушка болстандарт</v>
      </c>
      <c r="B72" s="71">
        <v>209.55</v>
      </c>
      <c r="C72" s="423"/>
      <c r="D72" s="73" t="s">
        <v>24</v>
      </c>
      <c r="E72" s="397"/>
      <c r="F72" s="397"/>
      <c r="G72" s="75" t="s">
        <v>2410</v>
      </c>
      <c r="H72" s="336" t="s">
        <v>2472</v>
      </c>
      <c r="I72" s="205" t="s">
        <v>28</v>
      </c>
      <c r="J72" s="151" t="s">
        <v>2473</v>
      </c>
      <c r="K72" s="79" t="s">
        <v>2468</v>
      </c>
      <c r="L72" s="337"/>
      <c r="M72" s="338" t="s">
        <v>2480</v>
      </c>
      <c r="N72" s="82" t="s">
        <v>2315</v>
      </c>
      <c r="O72" s="339" t="s">
        <v>2404</v>
      </c>
      <c r="P72" s="203" t="s">
        <v>2444</v>
      </c>
      <c r="Q72" s="340">
        <f t="shared" si="5"/>
        <v>209.55</v>
      </c>
      <c r="R72" s="33"/>
      <c r="S72" s="342"/>
      <c r="T72" s="343">
        <f t="shared" si="6"/>
        <v>0</v>
      </c>
      <c r="U72"/>
      <c r="V72"/>
    </row>
    <row r="73" spans="1:22" ht="75" customHeight="1" outlineLevel="1" x14ac:dyDescent="0.2">
      <c r="A73" t="str">
        <f t="shared" si="2"/>
        <v>Сувенир игрушка болстандарт</v>
      </c>
      <c r="B73" s="71">
        <v>209.55</v>
      </c>
      <c r="C73" s="423"/>
      <c r="D73" s="73" t="s">
        <v>24</v>
      </c>
      <c r="E73" s="397"/>
      <c r="F73" s="397"/>
      <c r="G73" s="75" t="s">
        <v>2410</v>
      </c>
      <c r="H73" s="336" t="s">
        <v>2472</v>
      </c>
      <c r="I73" s="205" t="s">
        <v>28</v>
      </c>
      <c r="J73" s="151" t="s">
        <v>2473</v>
      </c>
      <c r="K73" s="79" t="s">
        <v>2468</v>
      </c>
      <c r="L73" s="337"/>
      <c r="M73" s="338" t="s">
        <v>2481</v>
      </c>
      <c r="N73" s="82" t="s">
        <v>2315</v>
      </c>
      <c r="O73" s="339" t="s">
        <v>2404</v>
      </c>
      <c r="P73" s="203" t="s">
        <v>2444</v>
      </c>
      <c r="Q73" s="340">
        <f t="shared" si="5"/>
        <v>209.55</v>
      </c>
      <c r="R73" s="33"/>
      <c r="S73" s="342"/>
      <c r="T73" s="343">
        <f t="shared" si="6"/>
        <v>0</v>
      </c>
      <c r="U73"/>
      <c r="V73"/>
    </row>
    <row r="74" spans="1:22" ht="75" customHeight="1" outlineLevel="1" thickBot="1" x14ac:dyDescent="0.25">
      <c r="A74" t="str">
        <f t="shared" si="2"/>
        <v>Сувенир игрушка болстандарт</v>
      </c>
      <c r="B74" s="71">
        <v>209.55</v>
      </c>
      <c r="C74" s="387"/>
      <c r="D74" s="123" t="s">
        <v>24</v>
      </c>
      <c r="E74" s="388"/>
      <c r="F74" s="388"/>
      <c r="G74" s="125" t="s">
        <v>2410</v>
      </c>
      <c r="H74" s="299" t="s">
        <v>2472</v>
      </c>
      <c r="I74" s="243" t="s">
        <v>28</v>
      </c>
      <c r="J74" s="244" t="s">
        <v>2473</v>
      </c>
      <c r="K74" s="129" t="s">
        <v>2468</v>
      </c>
      <c r="L74" s="300"/>
      <c r="M74" s="301" t="s">
        <v>2482</v>
      </c>
      <c r="N74" s="132" t="s">
        <v>2315</v>
      </c>
      <c r="O74" s="302" t="s">
        <v>2404</v>
      </c>
      <c r="P74" s="303" t="s">
        <v>2444</v>
      </c>
      <c r="Q74" s="382">
        <f t="shared" si="5"/>
        <v>209.55</v>
      </c>
      <c r="R74" s="389"/>
      <c r="S74" s="306"/>
      <c r="T74" s="307">
        <f t="shared" si="6"/>
        <v>0</v>
      </c>
      <c r="U74"/>
      <c r="V74"/>
    </row>
    <row r="75" spans="1:22" ht="75" customHeight="1" outlineLevel="1" x14ac:dyDescent="0.2">
      <c r="A75" t="str">
        <f t="shared" si="2"/>
        <v>Сувенир Большойстандарт</v>
      </c>
      <c r="B75" s="71">
        <v>349.53</v>
      </c>
      <c r="C75" s="423"/>
      <c r="D75" s="73" t="s">
        <v>24</v>
      </c>
      <c r="E75" s="397"/>
      <c r="F75" s="397"/>
      <c r="G75" s="75" t="s">
        <v>2410</v>
      </c>
      <c r="H75" s="336" t="s">
        <v>2483</v>
      </c>
      <c r="I75" s="337" t="s">
        <v>28</v>
      </c>
      <c r="J75" s="151" t="s">
        <v>2484</v>
      </c>
      <c r="K75" s="79" t="s">
        <v>2286</v>
      </c>
      <c r="L75" s="398"/>
      <c r="M75" s="338" t="s">
        <v>2485</v>
      </c>
      <c r="N75" s="82" t="s">
        <v>2320</v>
      </c>
      <c r="O75" s="339" t="s">
        <v>2404</v>
      </c>
      <c r="P75" s="203" t="s">
        <v>2444</v>
      </c>
      <c r="Q75" s="340">
        <f t="shared" si="5"/>
        <v>349.53</v>
      </c>
      <c r="R75" s="33"/>
      <c r="S75" s="342"/>
      <c r="T75" s="343">
        <f t="shared" si="6"/>
        <v>0</v>
      </c>
      <c r="U75"/>
      <c r="V75"/>
    </row>
    <row r="76" spans="1:22" ht="75" customHeight="1" outlineLevel="1" x14ac:dyDescent="0.2">
      <c r="A76" t="str">
        <f t="shared" si="2"/>
        <v>Сувенир Большойстандарт</v>
      </c>
      <c r="B76" s="71">
        <v>349.53</v>
      </c>
      <c r="C76" s="423"/>
      <c r="D76" s="73" t="s">
        <v>24</v>
      </c>
      <c r="E76" s="397"/>
      <c r="F76" s="397"/>
      <c r="G76" s="75" t="s">
        <v>2410</v>
      </c>
      <c r="H76" s="336" t="s">
        <v>2483</v>
      </c>
      <c r="I76" s="337" t="s">
        <v>28</v>
      </c>
      <c r="J76" s="151" t="s">
        <v>2484</v>
      </c>
      <c r="K76" s="79" t="s">
        <v>2286</v>
      </c>
      <c r="L76" s="398"/>
      <c r="M76" s="338" t="s">
        <v>2481</v>
      </c>
      <c r="N76" s="82" t="s">
        <v>2486</v>
      </c>
      <c r="O76" s="339" t="s">
        <v>2404</v>
      </c>
      <c r="P76" s="203" t="s">
        <v>2444</v>
      </c>
      <c r="Q76" s="340">
        <f t="shared" si="5"/>
        <v>349.53</v>
      </c>
      <c r="R76" s="33"/>
      <c r="S76" s="342"/>
      <c r="T76" s="343">
        <f t="shared" si="6"/>
        <v>0</v>
      </c>
      <c r="U76"/>
      <c r="V76"/>
    </row>
    <row r="77" spans="1:22" ht="75" customHeight="1" outlineLevel="1" x14ac:dyDescent="0.2">
      <c r="A77" t="str">
        <f t="shared" si="2"/>
        <v>Сувенир Большойстандарт</v>
      </c>
      <c r="B77" s="71">
        <v>349.53</v>
      </c>
      <c r="C77" s="423"/>
      <c r="D77" s="73" t="s">
        <v>24</v>
      </c>
      <c r="E77" s="397"/>
      <c r="F77" s="397"/>
      <c r="G77" s="75" t="s">
        <v>2410</v>
      </c>
      <c r="H77" s="336" t="s">
        <v>2483</v>
      </c>
      <c r="I77" s="337" t="s">
        <v>28</v>
      </c>
      <c r="J77" s="151" t="s">
        <v>2484</v>
      </c>
      <c r="K77" s="79" t="s">
        <v>2286</v>
      </c>
      <c r="L77" s="398"/>
      <c r="M77" s="338" t="s">
        <v>2479</v>
      </c>
      <c r="N77" s="82" t="s">
        <v>2487</v>
      </c>
      <c r="O77" s="339" t="s">
        <v>2404</v>
      </c>
      <c r="P77" s="203" t="s">
        <v>2444</v>
      </c>
      <c r="Q77" s="340">
        <f t="shared" si="5"/>
        <v>349.53</v>
      </c>
      <c r="R77" s="33"/>
      <c r="S77" s="342"/>
      <c r="T77" s="343">
        <f t="shared" si="6"/>
        <v>0</v>
      </c>
      <c r="U77"/>
      <c r="V77"/>
    </row>
    <row r="78" spans="1:22" ht="75" customHeight="1" outlineLevel="1" thickBot="1" x14ac:dyDescent="0.25">
      <c r="A78" t="str">
        <f>CONCATENATE(K78,IF(D78="радуга","шёлк",D78))</f>
        <v>Сувенир Большойстандарт</v>
      </c>
      <c r="B78" s="71">
        <v>349.53</v>
      </c>
      <c r="C78" s="117" t="s">
        <v>291</v>
      </c>
      <c r="D78" s="345" t="s">
        <v>24</v>
      </c>
      <c r="E78" s="403"/>
      <c r="F78" s="403"/>
      <c r="G78" s="347" t="s">
        <v>2410</v>
      </c>
      <c r="H78" s="348" t="s">
        <v>2284</v>
      </c>
      <c r="I78" s="352" t="s">
        <v>28</v>
      </c>
      <c r="J78" s="350" t="s">
        <v>2285</v>
      </c>
      <c r="K78" s="351" t="s">
        <v>2286</v>
      </c>
      <c r="L78" s="404"/>
      <c r="M78" s="353" t="s">
        <v>2488</v>
      </c>
      <c r="N78" s="405" t="s">
        <v>2291</v>
      </c>
      <c r="O78" s="354" t="s">
        <v>2277</v>
      </c>
      <c r="P78" s="355" t="s">
        <v>2416</v>
      </c>
      <c r="Q78" s="356">
        <f>ROUND(B78*(100-$A$4)/100,2)</f>
        <v>349.53</v>
      </c>
      <c r="R78" s="408"/>
      <c r="S78" s="358"/>
      <c r="T78" s="359">
        <f>S78*Q78</f>
        <v>0</v>
      </c>
      <c r="U78"/>
      <c r="V78"/>
    </row>
    <row r="79" spans="1:22" ht="75" customHeight="1" outlineLevel="1" thickBot="1" x14ac:dyDescent="0.25">
      <c r="A79" t="str">
        <f t="shared" si="2"/>
        <v>Сувенир Кот Баюншёлк</v>
      </c>
      <c r="B79" s="71">
        <v>295.83999999999997</v>
      </c>
      <c r="C79" s="361"/>
      <c r="D79" s="362" t="s">
        <v>966</v>
      </c>
      <c r="E79" s="363"/>
      <c r="F79" s="363"/>
      <c r="G79" s="364" t="s">
        <v>2410</v>
      </c>
      <c r="H79" s="365" t="s">
        <v>2489</v>
      </c>
      <c r="I79" s="366" t="s">
        <v>28</v>
      </c>
      <c r="J79" s="367" t="s">
        <v>2490</v>
      </c>
      <c r="K79" s="368" t="s">
        <v>2491</v>
      </c>
      <c r="L79" s="369"/>
      <c r="M79" s="370"/>
      <c r="N79" s="371" t="s">
        <v>2360</v>
      </c>
      <c r="O79" s="371" t="s">
        <v>2277</v>
      </c>
      <c r="P79" s="372" t="s">
        <v>2289</v>
      </c>
      <c r="Q79" s="373">
        <f t="shared" si="5"/>
        <v>295.83999999999997</v>
      </c>
      <c r="R79" s="374"/>
      <c r="S79" s="375"/>
      <c r="T79" s="376">
        <f t="shared" si="6"/>
        <v>0</v>
      </c>
    </row>
    <row r="80" spans="1:22" ht="75" customHeight="1" outlineLevel="1" x14ac:dyDescent="0.2">
      <c r="A80" t="str">
        <f t="shared" ref="A80:A144" si="7">CONCATENATE(K80,IF(D80="радуга","шёлк",D80))</f>
        <v>Сувенир Смешарикшёлк</v>
      </c>
      <c r="B80" s="71">
        <v>289.79000000000002</v>
      </c>
      <c r="C80" s="201"/>
      <c r="D80" s="73" t="s">
        <v>966</v>
      </c>
      <c r="E80" s="335"/>
      <c r="F80" s="335"/>
      <c r="G80" s="75" t="s">
        <v>2410</v>
      </c>
      <c r="H80" s="336" t="s">
        <v>2278</v>
      </c>
      <c r="I80" s="205" t="s">
        <v>28</v>
      </c>
      <c r="J80" s="151" t="s">
        <v>2279</v>
      </c>
      <c r="K80" s="79" t="s">
        <v>2280</v>
      </c>
      <c r="L80" s="337"/>
      <c r="M80" s="338" t="s">
        <v>2492</v>
      </c>
      <c r="N80" s="339" t="s">
        <v>2315</v>
      </c>
      <c r="O80" s="339" t="s">
        <v>2277</v>
      </c>
      <c r="P80" s="203" t="s">
        <v>2289</v>
      </c>
      <c r="Q80" s="340">
        <f t="shared" si="5"/>
        <v>289.79000000000002</v>
      </c>
      <c r="R80" s="341"/>
      <c r="S80" s="342"/>
      <c r="T80" s="343">
        <f t="shared" si="6"/>
        <v>0</v>
      </c>
    </row>
    <row r="81" spans="1:22" ht="75" customHeight="1" outlineLevel="1" x14ac:dyDescent="0.2">
      <c r="A81" t="str">
        <f t="shared" si="7"/>
        <v>Сувенир Смешарикшёлк</v>
      </c>
      <c r="B81" s="71">
        <v>289.79000000000002</v>
      </c>
      <c r="C81" s="201"/>
      <c r="D81" s="73" t="s">
        <v>966</v>
      </c>
      <c r="E81" s="335"/>
      <c r="F81" s="335"/>
      <c r="G81" s="75" t="s">
        <v>2410</v>
      </c>
      <c r="H81" s="336" t="s">
        <v>2278</v>
      </c>
      <c r="I81" s="205" t="s">
        <v>28</v>
      </c>
      <c r="J81" s="151" t="s">
        <v>2279</v>
      </c>
      <c r="K81" s="79" t="s">
        <v>2280</v>
      </c>
      <c r="L81" s="337"/>
      <c r="M81" s="338" t="s">
        <v>2493</v>
      </c>
      <c r="N81" s="339" t="s">
        <v>2461</v>
      </c>
      <c r="O81" s="339" t="s">
        <v>2277</v>
      </c>
      <c r="P81" s="203" t="s">
        <v>2289</v>
      </c>
      <c r="Q81" s="340">
        <f t="shared" si="5"/>
        <v>289.79000000000002</v>
      </c>
      <c r="R81" s="341"/>
      <c r="S81" s="342"/>
      <c r="T81" s="343">
        <f t="shared" si="6"/>
        <v>0</v>
      </c>
    </row>
    <row r="82" spans="1:22" ht="75" customHeight="1" outlineLevel="1" x14ac:dyDescent="0.2">
      <c r="A82" t="str">
        <f t="shared" si="7"/>
        <v>Сувенир Смешарикшёлк</v>
      </c>
      <c r="B82" s="71">
        <v>289.79000000000002</v>
      </c>
      <c r="C82" s="201"/>
      <c r="D82" s="73" t="s">
        <v>966</v>
      </c>
      <c r="E82" s="335"/>
      <c r="F82" s="335"/>
      <c r="G82" s="75" t="s">
        <v>2410</v>
      </c>
      <c r="H82" s="336" t="s">
        <v>2278</v>
      </c>
      <c r="I82" s="205" t="s">
        <v>28</v>
      </c>
      <c r="J82" s="151" t="s">
        <v>2279</v>
      </c>
      <c r="K82" s="79" t="s">
        <v>2280</v>
      </c>
      <c r="L82" s="337"/>
      <c r="M82" s="338" t="s">
        <v>2494</v>
      </c>
      <c r="N82" s="339" t="s">
        <v>2288</v>
      </c>
      <c r="O82" s="339" t="s">
        <v>2277</v>
      </c>
      <c r="P82" s="203" t="s">
        <v>2289</v>
      </c>
      <c r="Q82" s="340">
        <f t="shared" si="5"/>
        <v>289.79000000000002</v>
      </c>
      <c r="R82" s="341"/>
      <c r="S82" s="342"/>
      <c r="T82" s="343">
        <f t="shared" si="6"/>
        <v>0</v>
      </c>
    </row>
    <row r="83" spans="1:22" ht="75" customHeight="1" outlineLevel="1" x14ac:dyDescent="0.2">
      <c r="A83" t="str">
        <f t="shared" si="7"/>
        <v>Сувенир Смешарикшёлк</v>
      </c>
      <c r="B83" s="71">
        <v>289.79000000000002</v>
      </c>
      <c r="C83" s="201"/>
      <c r="D83" s="73" t="s">
        <v>966</v>
      </c>
      <c r="E83" s="335"/>
      <c r="F83" s="335"/>
      <c r="G83" s="75" t="s">
        <v>2410</v>
      </c>
      <c r="H83" s="336" t="s">
        <v>2278</v>
      </c>
      <c r="I83" s="205" t="s">
        <v>28</v>
      </c>
      <c r="J83" s="151" t="s">
        <v>2279</v>
      </c>
      <c r="K83" s="79" t="s">
        <v>2280</v>
      </c>
      <c r="L83" s="337"/>
      <c r="M83" s="338" t="s">
        <v>2495</v>
      </c>
      <c r="N83" s="339" t="s">
        <v>2288</v>
      </c>
      <c r="O83" s="339" t="s">
        <v>2277</v>
      </c>
      <c r="P83" s="203" t="s">
        <v>2289</v>
      </c>
      <c r="Q83" s="340">
        <f t="shared" si="5"/>
        <v>289.79000000000002</v>
      </c>
      <c r="R83" s="341"/>
      <c r="S83" s="342"/>
      <c r="T83" s="343">
        <f t="shared" si="6"/>
        <v>0</v>
      </c>
    </row>
    <row r="84" spans="1:22" ht="75" customHeight="1" outlineLevel="1" x14ac:dyDescent="0.2">
      <c r="A84" t="str">
        <f t="shared" si="7"/>
        <v>Сувенир Смешарикшёлк</v>
      </c>
      <c r="B84" s="71">
        <v>289.79000000000002</v>
      </c>
      <c r="C84" s="201"/>
      <c r="D84" s="73" t="s">
        <v>966</v>
      </c>
      <c r="E84" s="335"/>
      <c r="F84" s="335"/>
      <c r="G84" s="75" t="s">
        <v>2410</v>
      </c>
      <c r="H84" s="336" t="s">
        <v>2278</v>
      </c>
      <c r="I84" s="205" t="s">
        <v>28</v>
      </c>
      <c r="J84" s="151" t="s">
        <v>2279</v>
      </c>
      <c r="K84" s="79" t="s">
        <v>2280</v>
      </c>
      <c r="L84" s="337"/>
      <c r="M84" s="338" t="s">
        <v>2496</v>
      </c>
      <c r="N84" s="339" t="s">
        <v>2315</v>
      </c>
      <c r="O84" s="339" t="s">
        <v>2277</v>
      </c>
      <c r="P84" s="203" t="s">
        <v>2444</v>
      </c>
      <c r="Q84" s="340">
        <f t="shared" si="5"/>
        <v>289.79000000000002</v>
      </c>
      <c r="R84" s="341"/>
      <c r="S84" s="342"/>
      <c r="T84" s="343">
        <f t="shared" si="6"/>
        <v>0</v>
      </c>
    </row>
    <row r="85" spans="1:22" ht="75" customHeight="1" outlineLevel="1" x14ac:dyDescent="0.2">
      <c r="A85" t="str">
        <f t="shared" si="7"/>
        <v>Сувенир Смешарикшёлк</v>
      </c>
      <c r="B85" s="71">
        <v>289.79000000000002</v>
      </c>
      <c r="C85" s="201"/>
      <c r="D85" s="73" t="s">
        <v>966</v>
      </c>
      <c r="E85" s="335"/>
      <c r="F85" s="335"/>
      <c r="G85" s="75" t="s">
        <v>2410</v>
      </c>
      <c r="H85" s="336" t="s">
        <v>2278</v>
      </c>
      <c r="I85" s="205" t="s">
        <v>28</v>
      </c>
      <c r="J85" s="151" t="s">
        <v>2279</v>
      </c>
      <c r="K85" s="79" t="s">
        <v>2280</v>
      </c>
      <c r="L85" s="337"/>
      <c r="M85" s="338" t="s">
        <v>2497</v>
      </c>
      <c r="N85" s="339" t="s">
        <v>2288</v>
      </c>
      <c r="O85" s="339" t="s">
        <v>2277</v>
      </c>
      <c r="P85" s="203" t="s">
        <v>2289</v>
      </c>
      <c r="Q85" s="340">
        <f t="shared" si="5"/>
        <v>289.79000000000002</v>
      </c>
      <c r="R85" s="341"/>
      <c r="S85" s="342"/>
      <c r="T85" s="343">
        <f t="shared" si="6"/>
        <v>0</v>
      </c>
    </row>
    <row r="86" spans="1:22" ht="75" customHeight="1" outlineLevel="1" x14ac:dyDescent="0.2">
      <c r="A86" t="str">
        <f t="shared" si="7"/>
        <v>Сувенир Смешарикшёлк</v>
      </c>
      <c r="B86" s="71">
        <v>289.79000000000002</v>
      </c>
      <c r="C86" s="201"/>
      <c r="D86" s="73" t="s">
        <v>966</v>
      </c>
      <c r="E86" s="335"/>
      <c r="F86" s="335"/>
      <c r="G86" s="75" t="s">
        <v>2410</v>
      </c>
      <c r="H86" s="336" t="s">
        <v>2278</v>
      </c>
      <c r="I86" s="205" t="s">
        <v>28</v>
      </c>
      <c r="J86" s="151" t="s">
        <v>2279</v>
      </c>
      <c r="K86" s="79" t="s">
        <v>2280</v>
      </c>
      <c r="L86" s="337"/>
      <c r="M86" s="338" t="s">
        <v>2498</v>
      </c>
      <c r="N86" s="339" t="s">
        <v>2288</v>
      </c>
      <c r="O86" s="339" t="s">
        <v>2277</v>
      </c>
      <c r="P86" s="203" t="s">
        <v>2289</v>
      </c>
      <c r="Q86" s="340">
        <f t="shared" si="5"/>
        <v>289.79000000000002</v>
      </c>
      <c r="R86" s="341"/>
      <c r="S86" s="342"/>
      <c r="T86" s="343">
        <f t="shared" si="6"/>
        <v>0</v>
      </c>
    </row>
    <row r="87" spans="1:22" ht="75" customHeight="1" outlineLevel="1" x14ac:dyDescent="0.2">
      <c r="A87" t="str">
        <f t="shared" si="7"/>
        <v>Сувенир Смешарикшёлк</v>
      </c>
      <c r="B87" s="71">
        <v>289.79000000000002</v>
      </c>
      <c r="C87" s="201"/>
      <c r="D87" s="73" t="s">
        <v>966</v>
      </c>
      <c r="E87" s="335"/>
      <c r="F87" s="335"/>
      <c r="G87" s="75" t="s">
        <v>2410</v>
      </c>
      <c r="H87" s="336" t="s">
        <v>2278</v>
      </c>
      <c r="I87" s="205" t="s">
        <v>28</v>
      </c>
      <c r="J87" s="151" t="s">
        <v>2279</v>
      </c>
      <c r="K87" s="79" t="s">
        <v>2280</v>
      </c>
      <c r="L87" s="337"/>
      <c r="M87" s="338" t="s">
        <v>2451</v>
      </c>
      <c r="N87" s="339" t="s">
        <v>2499</v>
      </c>
      <c r="O87" s="339" t="s">
        <v>2277</v>
      </c>
      <c r="P87" s="203" t="s">
        <v>2444</v>
      </c>
      <c r="Q87" s="340">
        <f t="shared" si="5"/>
        <v>289.79000000000002</v>
      </c>
      <c r="R87" s="341"/>
      <c r="S87" s="342"/>
      <c r="T87" s="343">
        <f t="shared" si="6"/>
        <v>0</v>
      </c>
    </row>
    <row r="88" spans="1:22" ht="75" customHeight="1" outlineLevel="1" x14ac:dyDescent="0.2">
      <c r="A88" t="str">
        <f t="shared" si="7"/>
        <v>Сувенир Смешарикстандарт</v>
      </c>
      <c r="B88" s="71">
        <v>222.92</v>
      </c>
      <c r="C88" s="423"/>
      <c r="D88" s="73" t="s">
        <v>24</v>
      </c>
      <c r="E88" s="397"/>
      <c r="F88" s="397"/>
      <c r="G88" s="75" t="s">
        <v>2410</v>
      </c>
      <c r="H88" s="336" t="s">
        <v>2500</v>
      </c>
      <c r="I88" s="205" t="s">
        <v>28</v>
      </c>
      <c r="J88" s="151" t="s">
        <v>2501</v>
      </c>
      <c r="K88" s="79" t="s">
        <v>2280</v>
      </c>
      <c r="L88" s="337"/>
      <c r="M88" s="338" t="s">
        <v>2502</v>
      </c>
      <c r="N88" s="82" t="s">
        <v>2461</v>
      </c>
      <c r="O88" s="339" t="s">
        <v>2404</v>
      </c>
      <c r="P88" s="399" t="s">
        <v>2444</v>
      </c>
      <c r="Q88" s="400">
        <f t="shared" si="5"/>
        <v>222.92</v>
      </c>
      <c r="R88" s="33"/>
      <c r="S88" s="401"/>
      <c r="T88" s="343">
        <f>S88*Q88</f>
        <v>0</v>
      </c>
      <c r="U88"/>
      <c r="V88"/>
    </row>
    <row r="89" spans="1:22" ht="75" customHeight="1" outlineLevel="1" x14ac:dyDescent="0.2">
      <c r="A89" t="str">
        <f t="shared" si="7"/>
        <v>Сувенир Смешарикстандарт</v>
      </c>
      <c r="B89" s="71">
        <v>222.92</v>
      </c>
      <c r="C89" s="423"/>
      <c r="D89" s="73" t="s">
        <v>24</v>
      </c>
      <c r="E89" s="397"/>
      <c r="F89" s="397"/>
      <c r="G89" s="75" t="s">
        <v>2410</v>
      </c>
      <c r="H89" s="336" t="s">
        <v>2500</v>
      </c>
      <c r="I89" s="205" t="s">
        <v>28</v>
      </c>
      <c r="J89" s="151" t="s">
        <v>2501</v>
      </c>
      <c r="K89" s="79" t="s">
        <v>2280</v>
      </c>
      <c r="L89" s="337"/>
      <c r="M89" s="338" t="s">
        <v>2475</v>
      </c>
      <c r="N89" s="82" t="s">
        <v>2461</v>
      </c>
      <c r="O89" s="339" t="s">
        <v>2404</v>
      </c>
      <c r="P89" s="399" t="s">
        <v>2444</v>
      </c>
      <c r="Q89" s="400">
        <f t="shared" si="5"/>
        <v>222.92</v>
      </c>
      <c r="R89" s="33"/>
      <c r="S89" s="401"/>
      <c r="T89" s="343">
        <f>S89*Q89</f>
        <v>0</v>
      </c>
      <c r="U89"/>
      <c r="V89"/>
    </row>
    <row r="90" spans="1:22" ht="75" customHeight="1" outlineLevel="1" x14ac:dyDescent="0.2">
      <c r="A90" t="str">
        <f t="shared" si="7"/>
        <v>Сувенир Смешарикстандарт</v>
      </c>
      <c r="B90" s="71">
        <v>222.92</v>
      </c>
      <c r="C90" s="423"/>
      <c r="D90" s="73" t="s">
        <v>24</v>
      </c>
      <c r="E90" s="397"/>
      <c r="F90" s="397"/>
      <c r="G90" s="75" t="s">
        <v>2410</v>
      </c>
      <c r="H90" s="336" t="s">
        <v>2500</v>
      </c>
      <c r="I90" s="205" t="s">
        <v>28</v>
      </c>
      <c r="J90" s="151" t="s">
        <v>2501</v>
      </c>
      <c r="K90" s="79" t="s">
        <v>2280</v>
      </c>
      <c r="L90" s="337"/>
      <c r="M90" s="338" t="s">
        <v>2503</v>
      </c>
      <c r="N90" s="82" t="s">
        <v>2461</v>
      </c>
      <c r="O90" s="339" t="s">
        <v>2404</v>
      </c>
      <c r="P90" s="399" t="s">
        <v>2444</v>
      </c>
      <c r="Q90" s="400">
        <f t="shared" si="5"/>
        <v>222.92</v>
      </c>
      <c r="R90" s="33"/>
      <c r="S90" s="401"/>
      <c r="T90" s="343">
        <f>S90*Q90</f>
        <v>0</v>
      </c>
      <c r="U90"/>
      <c r="V90"/>
    </row>
    <row r="91" spans="1:22" ht="15.75" customHeight="1" x14ac:dyDescent="0.2">
      <c r="A91" t="str">
        <f t="shared" si="7"/>
        <v/>
      </c>
      <c r="B91" s="71" t="e">
        <v>#N/A</v>
      </c>
      <c r="C91" s="486" t="s">
        <v>2504</v>
      </c>
      <c r="D91" s="487"/>
      <c r="E91" s="487"/>
      <c r="F91" s="487"/>
      <c r="G91" s="487"/>
      <c r="H91" s="487"/>
      <c r="I91" s="487"/>
      <c r="J91" s="487"/>
      <c r="K91" s="487"/>
      <c r="L91" s="487"/>
      <c r="M91" s="487"/>
      <c r="N91" s="487"/>
      <c r="O91" s="487"/>
      <c r="P91" s="487"/>
      <c r="Q91" s="487"/>
      <c r="R91" s="487"/>
      <c r="S91" s="487"/>
      <c r="T91" s="488"/>
    </row>
    <row r="92" spans="1:22" ht="75" customHeight="1" outlineLevel="1" thickBot="1" x14ac:dyDescent="0.25">
      <c r="A92" t="str">
        <f t="shared" si="7"/>
        <v>Мини-сувенирчикстандарт</v>
      </c>
      <c r="B92" s="71">
        <v>66.89</v>
      </c>
      <c r="C92" s="240"/>
      <c r="D92" s="123" t="s">
        <v>24</v>
      </c>
      <c r="E92" s="298"/>
      <c r="F92" s="298"/>
      <c r="G92" s="125" t="s">
        <v>2504</v>
      </c>
      <c r="H92" s="299" t="s">
        <v>2505</v>
      </c>
      <c r="I92" s="243" t="s">
        <v>28</v>
      </c>
      <c r="J92" s="244" t="s">
        <v>2506</v>
      </c>
      <c r="K92" s="129" t="s">
        <v>2507</v>
      </c>
      <c r="L92" s="300"/>
      <c r="M92" s="301"/>
      <c r="N92" s="302" t="s">
        <v>2508</v>
      </c>
      <c r="O92" s="302" t="s">
        <v>2277</v>
      </c>
      <c r="P92" s="303" t="s">
        <v>2509</v>
      </c>
      <c r="Q92" s="382">
        <f t="shared" ref="Q92:Q137" si="8">ROUND(B92*(100-$A$4)/100,2)</f>
        <v>66.89</v>
      </c>
      <c r="R92" s="305"/>
      <c r="S92" s="306"/>
      <c r="T92" s="307">
        <f t="shared" ref="T92:T137" si="9">S92*Q92</f>
        <v>0</v>
      </c>
    </row>
    <row r="93" spans="1:22" ht="75" customHeight="1" outlineLevel="1" x14ac:dyDescent="0.2">
      <c r="A93" t="str">
        <f t="shared" si="7"/>
        <v>Сувенир Борисовский малыйстандарт</v>
      </c>
      <c r="B93" s="71">
        <v>114.9</v>
      </c>
      <c r="C93" s="378"/>
      <c r="D93" s="153" t="s">
        <v>24</v>
      </c>
      <c r="E93" s="309"/>
      <c r="F93" s="309"/>
      <c r="G93" s="140" t="s">
        <v>2504</v>
      </c>
      <c r="H93" s="310" t="s">
        <v>2510</v>
      </c>
      <c r="I93" s="311" t="s">
        <v>28</v>
      </c>
      <c r="J93" s="312" t="s">
        <v>2511</v>
      </c>
      <c r="K93" s="143" t="s">
        <v>2512</v>
      </c>
      <c r="L93" s="313"/>
      <c r="M93" s="314" t="s">
        <v>2513</v>
      </c>
      <c r="N93" s="315" t="s">
        <v>2514</v>
      </c>
      <c r="O93" s="315" t="s">
        <v>2277</v>
      </c>
      <c r="P93" s="316"/>
      <c r="Q93" s="317">
        <f t="shared" si="8"/>
        <v>114.9</v>
      </c>
      <c r="R93" s="318"/>
      <c r="S93" s="319"/>
      <c r="T93" s="320">
        <f t="shared" si="9"/>
        <v>0</v>
      </c>
    </row>
    <row r="94" spans="1:22" ht="75" customHeight="1" outlineLevel="1" x14ac:dyDescent="0.2">
      <c r="A94" t="str">
        <f t="shared" si="7"/>
        <v>Сувенир Борисовский малыйстандарт</v>
      </c>
      <c r="B94" s="71">
        <v>114.9</v>
      </c>
      <c r="C94" s="201"/>
      <c r="D94" s="73" t="s">
        <v>24</v>
      </c>
      <c r="E94" s="335"/>
      <c r="F94" s="335"/>
      <c r="G94" s="75" t="s">
        <v>2504</v>
      </c>
      <c r="H94" s="336" t="s">
        <v>2510</v>
      </c>
      <c r="I94" s="205" t="s">
        <v>28</v>
      </c>
      <c r="J94" s="151" t="s">
        <v>2511</v>
      </c>
      <c r="K94" s="79" t="s">
        <v>2512</v>
      </c>
      <c r="L94" s="337"/>
      <c r="M94" s="338" t="s">
        <v>2515</v>
      </c>
      <c r="N94" s="339" t="s">
        <v>2516</v>
      </c>
      <c r="O94" s="339" t="s">
        <v>2277</v>
      </c>
      <c r="P94" s="203"/>
      <c r="Q94" s="340">
        <f t="shared" si="8"/>
        <v>114.9</v>
      </c>
      <c r="R94" s="341"/>
      <c r="S94" s="342"/>
      <c r="T94" s="343">
        <f t="shared" si="9"/>
        <v>0</v>
      </c>
    </row>
    <row r="95" spans="1:22" ht="75" customHeight="1" outlineLevel="1" x14ac:dyDescent="0.2">
      <c r="A95" t="str">
        <f t="shared" si="7"/>
        <v>Сувенир Борисовский малыйстандарт</v>
      </c>
      <c r="B95" s="71">
        <v>114.9</v>
      </c>
      <c r="C95" s="201"/>
      <c r="D95" s="73" t="s">
        <v>24</v>
      </c>
      <c r="E95" s="335"/>
      <c r="F95" s="335"/>
      <c r="G95" s="75" t="s">
        <v>2504</v>
      </c>
      <c r="H95" s="336" t="s">
        <v>2510</v>
      </c>
      <c r="I95" s="205" t="s">
        <v>28</v>
      </c>
      <c r="J95" s="151" t="s">
        <v>2511</v>
      </c>
      <c r="K95" s="79" t="s">
        <v>2512</v>
      </c>
      <c r="L95" s="337"/>
      <c r="M95" s="338" t="s">
        <v>2517</v>
      </c>
      <c r="N95" s="339" t="s">
        <v>2300</v>
      </c>
      <c r="O95" s="339" t="s">
        <v>2277</v>
      </c>
      <c r="P95" s="203"/>
      <c r="Q95" s="340">
        <f t="shared" si="8"/>
        <v>114.9</v>
      </c>
      <c r="R95" s="341"/>
      <c r="S95" s="342"/>
      <c r="T95" s="343">
        <f t="shared" si="9"/>
        <v>0</v>
      </c>
    </row>
    <row r="96" spans="1:22" ht="75" customHeight="1" outlineLevel="1" x14ac:dyDescent="0.2">
      <c r="A96" t="str">
        <f t="shared" si="7"/>
        <v>Сувенир Борисовский малыйстандарт</v>
      </c>
      <c r="B96" s="71">
        <v>114.9</v>
      </c>
      <c r="C96" s="201"/>
      <c r="D96" s="73" t="s">
        <v>24</v>
      </c>
      <c r="E96" s="335"/>
      <c r="F96" s="335"/>
      <c r="G96" s="75" t="s">
        <v>2504</v>
      </c>
      <c r="H96" s="336" t="s">
        <v>2510</v>
      </c>
      <c r="I96" s="205" t="s">
        <v>28</v>
      </c>
      <c r="J96" s="151" t="s">
        <v>2511</v>
      </c>
      <c r="K96" s="79" t="s">
        <v>2512</v>
      </c>
      <c r="L96" s="337"/>
      <c r="M96" s="338" t="s">
        <v>2518</v>
      </c>
      <c r="N96" s="339" t="s">
        <v>2516</v>
      </c>
      <c r="O96" s="339" t="s">
        <v>2277</v>
      </c>
      <c r="P96" s="203"/>
      <c r="Q96" s="340">
        <f t="shared" si="8"/>
        <v>114.9</v>
      </c>
      <c r="R96" s="341"/>
      <c r="S96" s="342"/>
      <c r="T96" s="343">
        <f t="shared" si="9"/>
        <v>0</v>
      </c>
    </row>
    <row r="97" spans="1:22" ht="75" customHeight="1" outlineLevel="1" x14ac:dyDescent="0.2">
      <c r="A97" t="str">
        <f t="shared" si="7"/>
        <v>Сувенир Борисовский малыйстандарт</v>
      </c>
      <c r="B97" s="71">
        <v>114.9</v>
      </c>
      <c r="C97" s="201"/>
      <c r="D97" s="73" t="s">
        <v>24</v>
      </c>
      <c r="E97" s="335"/>
      <c r="F97" s="335"/>
      <c r="G97" s="75" t="s">
        <v>2504</v>
      </c>
      <c r="H97" s="336" t="s">
        <v>2510</v>
      </c>
      <c r="I97" s="205" t="s">
        <v>28</v>
      </c>
      <c r="J97" s="151" t="s">
        <v>2511</v>
      </c>
      <c r="K97" s="79" t="s">
        <v>2512</v>
      </c>
      <c r="L97" s="337"/>
      <c r="M97" s="338" t="s">
        <v>2519</v>
      </c>
      <c r="N97" s="339" t="s">
        <v>2300</v>
      </c>
      <c r="O97" s="339" t="s">
        <v>2277</v>
      </c>
      <c r="P97" s="203"/>
      <c r="Q97" s="340">
        <f t="shared" si="8"/>
        <v>114.9</v>
      </c>
      <c r="R97" s="341"/>
      <c r="S97" s="342"/>
      <c r="T97" s="343">
        <f t="shared" si="9"/>
        <v>0</v>
      </c>
    </row>
    <row r="98" spans="1:22" ht="75" customHeight="1" outlineLevel="1" thickBot="1" x14ac:dyDescent="0.25">
      <c r="A98" t="str">
        <f t="shared" si="7"/>
        <v>Сувенир Борисовский малыйстандарт</v>
      </c>
      <c r="B98" s="71">
        <v>114.9</v>
      </c>
      <c r="C98" s="240"/>
      <c r="D98" s="123" t="s">
        <v>24</v>
      </c>
      <c r="E98" s="298"/>
      <c r="F98" s="298"/>
      <c r="G98" s="125" t="s">
        <v>2504</v>
      </c>
      <c r="H98" s="299" t="s">
        <v>2510</v>
      </c>
      <c r="I98" s="243" t="s">
        <v>28</v>
      </c>
      <c r="J98" s="244" t="s">
        <v>2511</v>
      </c>
      <c r="K98" s="129" t="s">
        <v>2512</v>
      </c>
      <c r="L98" s="300"/>
      <c r="M98" s="301" t="s">
        <v>2520</v>
      </c>
      <c r="N98" s="302" t="s">
        <v>2300</v>
      </c>
      <c r="O98" s="302" t="s">
        <v>2277</v>
      </c>
      <c r="P98" s="303"/>
      <c r="Q98" s="382">
        <f t="shared" si="8"/>
        <v>114.9</v>
      </c>
      <c r="R98" s="305"/>
      <c r="S98" s="306"/>
      <c r="T98" s="307">
        <f t="shared" si="9"/>
        <v>0</v>
      </c>
    </row>
    <row r="99" spans="1:22" ht="75" customHeight="1" outlineLevel="1" thickBot="1" x14ac:dyDescent="0.25">
      <c r="A99" t="str">
        <f t="shared" si="7"/>
        <v>Сувенир Амфоркастандарт</v>
      </c>
      <c r="B99" s="71">
        <v>50.69</v>
      </c>
      <c r="C99" s="424"/>
      <c r="D99" s="345" t="s">
        <v>24</v>
      </c>
      <c r="E99" s="403"/>
      <c r="F99" s="403"/>
      <c r="G99" s="347" t="s">
        <v>2504</v>
      </c>
      <c r="H99" s="348" t="s">
        <v>2521</v>
      </c>
      <c r="I99" s="352" t="s">
        <v>28</v>
      </c>
      <c r="J99" s="350" t="s">
        <v>2522</v>
      </c>
      <c r="K99" s="351" t="s">
        <v>2523</v>
      </c>
      <c r="L99" s="355"/>
      <c r="M99" s="425"/>
      <c r="N99" s="405" t="s">
        <v>2396</v>
      </c>
      <c r="O99" s="354" t="s">
        <v>2524</v>
      </c>
      <c r="P99" s="426"/>
      <c r="Q99" s="356">
        <f t="shared" si="8"/>
        <v>50.69</v>
      </c>
      <c r="R99" s="408"/>
      <c r="S99" s="358"/>
      <c r="T99" s="359">
        <f t="shared" si="9"/>
        <v>0</v>
      </c>
      <c r="U99"/>
      <c r="V99"/>
    </row>
    <row r="100" spans="1:22" ht="75" customHeight="1" outlineLevel="1" thickBot="1" x14ac:dyDescent="0.25">
      <c r="A100" t="str">
        <f t="shared" si="7"/>
        <v>Сувенир Вазочкастандарт</v>
      </c>
      <c r="B100" s="71">
        <v>55.93</v>
      </c>
      <c r="C100" s="424"/>
      <c r="D100" s="345" t="s">
        <v>24</v>
      </c>
      <c r="E100" s="403"/>
      <c r="F100" s="403"/>
      <c r="G100" s="347" t="s">
        <v>2504</v>
      </c>
      <c r="H100" s="348" t="s">
        <v>2525</v>
      </c>
      <c r="I100" s="352" t="s">
        <v>28</v>
      </c>
      <c r="J100" s="350" t="s">
        <v>2526</v>
      </c>
      <c r="K100" s="351" t="s">
        <v>2527</v>
      </c>
      <c r="L100" s="404"/>
      <c r="M100" s="353" t="s">
        <v>2528</v>
      </c>
      <c r="N100" s="405" t="s">
        <v>2529</v>
      </c>
      <c r="O100" s="354" t="s">
        <v>2524</v>
      </c>
      <c r="P100" s="355" t="s">
        <v>2330</v>
      </c>
      <c r="Q100" s="356">
        <f t="shared" si="8"/>
        <v>55.93</v>
      </c>
      <c r="R100" s="408"/>
      <c r="S100" s="358"/>
      <c r="T100" s="359">
        <f t="shared" si="9"/>
        <v>0</v>
      </c>
      <c r="U100"/>
      <c r="V100"/>
    </row>
    <row r="101" spans="1:22" ht="75" customHeight="1" outlineLevel="1" thickBot="1" x14ac:dyDescent="0.25">
      <c r="A101" t="str">
        <f t="shared" si="7"/>
        <v>Сувенир Крыночкастандарт</v>
      </c>
      <c r="B101" s="71">
        <v>46.32</v>
      </c>
      <c r="C101" s="424"/>
      <c r="D101" s="345" t="s">
        <v>24</v>
      </c>
      <c r="E101" s="403"/>
      <c r="F101" s="403"/>
      <c r="G101" s="347" t="s">
        <v>2504</v>
      </c>
      <c r="H101" s="348" t="s">
        <v>2530</v>
      </c>
      <c r="I101" s="349" t="s">
        <v>28</v>
      </c>
      <c r="J101" s="350" t="s">
        <v>2531</v>
      </c>
      <c r="K101" s="351" t="s">
        <v>2532</v>
      </c>
      <c r="L101" s="352"/>
      <c r="M101" s="353" t="s">
        <v>2528</v>
      </c>
      <c r="N101" s="405" t="s">
        <v>2533</v>
      </c>
      <c r="O101" s="354" t="s">
        <v>2524</v>
      </c>
      <c r="P101" s="406" t="s">
        <v>2330</v>
      </c>
      <c r="Q101" s="407">
        <f t="shared" si="8"/>
        <v>46.32</v>
      </c>
      <c r="R101" s="408"/>
      <c r="S101" s="409"/>
      <c r="T101" s="359">
        <f>S101*Q101</f>
        <v>0</v>
      </c>
      <c r="U101"/>
      <c r="V101"/>
    </row>
    <row r="102" spans="1:22" ht="75" customHeight="1" outlineLevel="1" thickBot="1" x14ac:dyDescent="0.25">
      <c r="A102" t="str">
        <f t="shared" si="7"/>
        <v>Сувенир Кувшинчик мал.стандарт</v>
      </c>
      <c r="B102" s="71">
        <v>32.69</v>
      </c>
      <c r="C102" s="424"/>
      <c r="D102" s="345" t="s">
        <v>24</v>
      </c>
      <c r="E102" s="403"/>
      <c r="F102" s="403"/>
      <c r="G102" s="347" t="s">
        <v>2504</v>
      </c>
      <c r="H102" s="348" t="s">
        <v>2534</v>
      </c>
      <c r="I102" s="349" t="s">
        <v>28</v>
      </c>
      <c r="J102" s="350" t="s">
        <v>2535</v>
      </c>
      <c r="K102" s="351" t="s">
        <v>2536</v>
      </c>
      <c r="L102" s="352"/>
      <c r="M102" s="353"/>
      <c r="N102" s="405" t="s">
        <v>2516</v>
      </c>
      <c r="O102" s="354" t="s">
        <v>2524</v>
      </c>
      <c r="P102" s="406"/>
      <c r="Q102" s="407">
        <f t="shared" si="8"/>
        <v>32.69</v>
      </c>
      <c r="R102" s="408"/>
      <c r="S102" s="409"/>
      <c r="T102" s="359">
        <f>S102*Q102</f>
        <v>0</v>
      </c>
      <c r="U102"/>
      <c r="V102"/>
    </row>
    <row r="103" spans="1:22" ht="75" customHeight="1" outlineLevel="1" thickBot="1" x14ac:dyDescent="0.25">
      <c r="A103" t="str">
        <f t="shared" si="7"/>
        <v>Сувенир Кувшинчик ср.стандарт</v>
      </c>
      <c r="B103" s="71">
        <v>37.159999999999997</v>
      </c>
      <c r="C103" s="424"/>
      <c r="D103" s="345" t="s">
        <v>24</v>
      </c>
      <c r="E103" s="403"/>
      <c r="F103" s="403"/>
      <c r="G103" s="347" t="s">
        <v>2504</v>
      </c>
      <c r="H103" s="348" t="s">
        <v>2537</v>
      </c>
      <c r="I103" s="349" t="s">
        <v>28</v>
      </c>
      <c r="J103" s="350" t="s">
        <v>2538</v>
      </c>
      <c r="K103" s="351" t="s">
        <v>2539</v>
      </c>
      <c r="L103" s="352"/>
      <c r="M103" s="353"/>
      <c r="N103" s="405" t="s">
        <v>2300</v>
      </c>
      <c r="O103" s="354" t="s">
        <v>2524</v>
      </c>
      <c r="P103" s="406"/>
      <c r="Q103" s="407">
        <f t="shared" si="8"/>
        <v>37.159999999999997</v>
      </c>
      <c r="R103" s="408"/>
      <c r="S103" s="409"/>
      <c r="T103" s="359">
        <f>S103*Q103</f>
        <v>0</v>
      </c>
      <c r="U103"/>
      <c r="V103"/>
    </row>
    <row r="104" spans="1:22" ht="75" customHeight="1" outlineLevel="1" thickBot="1" x14ac:dyDescent="0.25">
      <c r="A104" t="str">
        <f t="shared" si="7"/>
        <v>Сувенир лепной малыйстандарт</v>
      </c>
      <c r="B104" s="71">
        <v>122.34</v>
      </c>
      <c r="C104" s="424"/>
      <c r="D104" s="345" t="s">
        <v>24</v>
      </c>
      <c r="E104" s="403"/>
      <c r="F104" s="403"/>
      <c r="G104" s="347" t="s">
        <v>2504</v>
      </c>
      <c r="H104" s="348" t="s">
        <v>2540</v>
      </c>
      <c r="I104" s="352" t="s">
        <v>28</v>
      </c>
      <c r="J104" s="350" t="s">
        <v>2541</v>
      </c>
      <c r="K104" s="351" t="s">
        <v>2542</v>
      </c>
      <c r="L104" s="404"/>
      <c r="M104" s="353" t="s">
        <v>2528</v>
      </c>
      <c r="N104" s="405" t="s">
        <v>2543</v>
      </c>
      <c r="O104" s="354" t="s">
        <v>2404</v>
      </c>
      <c r="P104" s="355" t="s">
        <v>2544</v>
      </c>
      <c r="Q104" s="356">
        <f t="shared" si="8"/>
        <v>122.34</v>
      </c>
      <c r="R104" s="408"/>
      <c r="S104" s="358"/>
      <c r="T104" s="359">
        <f>S104*Q104</f>
        <v>0</v>
      </c>
      <c r="U104"/>
      <c r="V104"/>
    </row>
    <row r="105" spans="1:22" ht="75" customHeight="1" outlineLevel="1" x14ac:dyDescent="0.2">
      <c r="A105" t="str">
        <f t="shared" si="7"/>
        <v>Сувенир игрушка малшёлк</v>
      </c>
      <c r="B105" s="71">
        <v>109.07</v>
      </c>
      <c r="C105" s="378"/>
      <c r="D105" s="153" t="s">
        <v>966</v>
      </c>
      <c r="E105" s="309"/>
      <c r="F105" s="309"/>
      <c r="G105" s="140" t="s">
        <v>2504</v>
      </c>
      <c r="H105" s="310" t="s">
        <v>2294</v>
      </c>
      <c r="I105" s="311" t="s">
        <v>28</v>
      </c>
      <c r="J105" s="312" t="s">
        <v>2295</v>
      </c>
      <c r="K105" s="143" t="s">
        <v>2296</v>
      </c>
      <c r="L105" s="313"/>
      <c r="M105" s="314" t="s">
        <v>2545</v>
      </c>
      <c r="N105" s="315" t="s">
        <v>2304</v>
      </c>
      <c r="O105" s="315" t="s">
        <v>2277</v>
      </c>
      <c r="P105" s="316" t="s">
        <v>604</v>
      </c>
      <c r="Q105" s="317">
        <f t="shared" si="8"/>
        <v>109.07</v>
      </c>
      <c r="R105" s="318"/>
      <c r="S105" s="319"/>
      <c r="T105" s="320">
        <f t="shared" si="9"/>
        <v>0</v>
      </c>
    </row>
    <row r="106" spans="1:22" ht="75" customHeight="1" outlineLevel="1" x14ac:dyDescent="0.2">
      <c r="A106" t="str">
        <f t="shared" si="7"/>
        <v>Сувенир игрушка малшёлк</v>
      </c>
      <c r="B106" s="71">
        <v>109.07</v>
      </c>
      <c r="C106" s="201"/>
      <c r="D106" s="73" t="s">
        <v>966</v>
      </c>
      <c r="E106" s="335"/>
      <c r="F106" s="335"/>
      <c r="G106" s="75" t="s">
        <v>2504</v>
      </c>
      <c r="H106" s="336" t="s">
        <v>2294</v>
      </c>
      <c r="I106" s="205" t="s">
        <v>28</v>
      </c>
      <c r="J106" s="151" t="s">
        <v>2295</v>
      </c>
      <c r="K106" s="79" t="s">
        <v>2296</v>
      </c>
      <c r="L106" s="337"/>
      <c r="M106" s="338" t="s">
        <v>2546</v>
      </c>
      <c r="N106" s="339" t="s">
        <v>2300</v>
      </c>
      <c r="O106" s="339" t="s">
        <v>2277</v>
      </c>
      <c r="P106" s="203" t="s">
        <v>604</v>
      </c>
      <c r="Q106" s="340">
        <f t="shared" si="8"/>
        <v>109.07</v>
      </c>
      <c r="R106" s="341"/>
      <c r="S106" s="342"/>
      <c r="T106" s="343">
        <f t="shared" si="9"/>
        <v>0</v>
      </c>
    </row>
    <row r="107" spans="1:22" ht="75" customHeight="1" outlineLevel="1" x14ac:dyDescent="0.2">
      <c r="A107" t="str">
        <f t="shared" si="7"/>
        <v>Сувенир игрушка малшёлк</v>
      </c>
      <c r="B107" s="71">
        <v>109.07</v>
      </c>
      <c r="C107" s="201"/>
      <c r="D107" s="73" t="s">
        <v>966</v>
      </c>
      <c r="E107" s="335"/>
      <c r="F107" s="335"/>
      <c r="G107" s="75" t="s">
        <v>2504</v>
      </c>
      <c r="H107" s="336" t="s">
        <v>2294</v>
      </c>
      <c r="I107" s="205" t="s">
        <v>28</v>
      </c>
      <c r="J107" s="151" t="s">
        <v>2295</v>
      </c>
      <c r="K107" s="79" t="s">
        <v>2296</v>
      </c>
      <c r="L107" s="337"/>
      <c r="M107" s="338" t="s">
        <v>2493</v>
      </c>
      <c r="N107" s="339" t="s">
        <v>2300</v>
      </c>
      <c r="O107" s="339" t="s">
        <v>2277</v>
      </c>
      <c r="P107" s="203" t="s">
        <v>604</v>
      </c>
      <c r="Q107" s="340">
        <f t="shared" si="8"/>
        <v>109.07</v>
      </c>
      <c r="R107" s="341"/>
      <c r="S107" s="342"/>
      <c r="T107" s="343">
        <f t="shared" si="9"/>
        <v>0</v>
      </c>
    </row>
    <row r="108" spans="1:22" ht="75" customHeight="1" outlineLevel="1" x14ac:dyDescent="0.2">
      <c r="A108" t="str">
        <f t="shared" si="7"/>
        <v>Сувенир игрушка малшёлк</v>
      </c>
      <c r="B108" s="71">
        <v>109.07</v>
      </c>
      <c r="C108" s="201"/>
      <c r="D108" s="73" t="s">
        <v>966</v>
      </c>
      <c r="E108" s="335"/>
      <c r="F108" s="335"/>
      <c r="G108" s="75" t="s">
        <v>2504</v>
      </c>
      <c r="H108" s="336" t="s">
        <v>2294</v>
      </c>
      <c r="I108" s="205" t="s">
        <v>28</v>
      </c>
      <c r="J108" s="151" t="s">
        <v>2295</v>
      </c>
      <c r="K108" s="79" t="s">
        <v>2296</v>
      </c>
      <c r="L108" s="337"/>
      <c r="M108" s="338" t="s">
        <v>2547</v>
      </c>
      <c r="N108" s="339" t="s">
        <v>2548</v>
      </c>
      <c r="O108" s="339" t="s">
        <v>2277</v>
      </c>
      <c r="P108" s="203" t="s">
        <v>604</v>
      </c>
      <c r="Q108" s="340">
        <f t="shared" si="8"/>
        <v>109.07</v>
      </c>
      <c r="R108" s="341"/>
      <c r="S108" s="342"/>
      <c r="T108" s="343">
        <f t="shared" si="9"/>
        <v>0</v>
      </c>
    </row>
    <row r="109" spans="1:22" ht="75" customHeight="1" outlineLevel="1" x14ac:dyDescent="0.2">
      <c r="A109" t="str">
        <f t="shared" si="7"/>
        <v>Сувенир игрушка малшёлк</v>
      </c>
      <c r="B109" s="71">
        <v>109.07</v>
      </c>
      <c r="C109" s="201"/>
      <c r="D109" s="73" t="s">
        <v>966</v>
      </c>
      <c r="E109" s="335"/>
      <c r="F109" s="335"/>
      <c r="G109" s="75" t="s">
        <v>2504</v>
      </c>
      <c r="H109" s="336" t="s">
        <v>2294</v>
      </c>
      <c r="I109" s="205" t="s">
        <v>28</v>
      </c>
      <c r="J109" s="151" t="s">
        <v>2295</v>
      </c>
      <c r="K109" s="79" t="s">
        <v>2296</v>
      </c>
      <c r="L109" s="337"/>
      <c r="M109" s="338" t="s">
        <v>2549</v>
      </c>
      <c r="N109" s="339" t="s">
        <v>2300</v>
      </c>
      <c r="O109" s="339" t="s">
        <v>2277</v>
      </c>
      <c r="P109" s="203" t="s">
        <v>604</v>
      </c>
      <c r="Q109" s="340">
        <f t="shared" si="8"/>
        <v>109.07</v>
      </c>
      <c r="R109" s="341"/>
      <c r="S109" s="342"/>
      <c r="T109" s="343">
        <f t="shared" si="9"/>
        <v>0</v>
      </c>
    </row>
    <row r="110" spans="1:22" ht="75" customHeight="1" outlineLevel="1" x14ac:dyDescent="0.2">
      <c r="A110" t="str">
        <f>CONCATENATE(K110,IF(D110="радуга","шёлк",D110))</f>
        <v>Сувенир игрушка малшёлк</v>
      </c>
      <c r="B110" s="71">
        <v>109.07</v>
      </c>
      <c r="C110" s="360" t="s">
        <v>291</v>
      </c>
      <c r="D110" s="73" t="s">
        <v>966</v>
      </c>
      <c r="E110" s="335"/>
      <c r="F110" s="335"/>
      <c r="G110" s="75" t="s">
        <v>2504</v>
      </c>
      <c r="H110" s="336" t="s">
        <v>2294</v>
      </c>
      <c r="I110" s="205" t="s">
        <v>28</v>
      </c>
      <c r="J110" s="151" t="s">
        <v>2295</v>
      </c>
      <c r="K110" s="79" t="s">
        <v>2296</v>
      </c>
      <c r="L110" s="337"/>
      <c r="M110" s="338" t="s">
        <v>2550</v>
      </c>
      <c r="N110" s="339" t="s">
        <v>2551</v>
      </c>
      <c r="O110" s="339" t="s">
        <v>2277</v>
      </c>
      <c r="P110" s="203"/>
      <c r="Q110" s="340">
        <f>ROUND(B110*(100-$A$4)/100,2)</f>
        <v>109.07</v>
      </c>
      <c r="R110" s="341"/>
      <c r="S110" s="342"/>
      <c r="T110" s="343">
        <f>S110*Q110</f>
        <v>0</v>
      </c>
    </row>
    <row r="111" spans="1:22" ht="75" customHeight="1" outlineLevel="1" x14ac:dyDescent="0.2">
      <c r="A111" t="str">
        <f t="shared" si="7"/>
        <v>Сувенир игрушка малстандарт</v>
      </c>
      <c r="B111" s="71">
        <v>83.9</v>
      </c>
      <c r="C111" s="423"/>
      <c r="D111" s="73" t="s">
        <v>24</v>
      </c>
      <c r="E111" s="397"/>
      <c r="F111" s="397"/>
      <c r="G111" s="75" t="s">
        <v>2504</v>
      </c>
      <c r="H111" s="336" t="s">
        <v>2552</v>
      </c>
      <c r="I111" s="205" t="s">
        <v>28</v>
      </c>
      <c r="J111" s="151" t="s">
        <v>2553</v>
      </c>
      <c r="K111" s="79" t="s">
        <v>2296</v>
      </c>
      <c r="L111" s="337"/>
      <c r="M111" s="338" t="s">
        <v>2492</v>
      </c>
      <c r="N111" s="82" t="s">
        <v>2298</v>
      </c>
      <c r="O111" s="339" t="s">
        <v>2404</v>
      </c>
      <c r="P111" s="205" t="s">
        <v>604</v>
      </c>
      <c r="Q111" s="340">
        <f t="shared" si="8"/>
        <v>83.9</v>
      </c>
      <c r="R111" s="33"/>
      <c r="S111" s="342"/>
      <c r="T111" s="343">
        <f t="shared" si="9"/>
        <v>0</v>
      </c>
      <c r="U111"/>
      <c r="V111"/>
    </row>
    <row r="112" spans="1:22" ht="75" customHeight="1" outlineLevel="1" x14ac:dyDescent="0.2">
      <c r="A112" t="str">
        <f t="shared" si="7"/>
        <v>Сувенир игрушка малстандарт</v>
      </c>
      <c r="B112" s="71">
        <v>83.9</v>
      </c>
      <c r="C112" s="423"/>
      <c r="D112" s="73" t="s">
        <v>24</v>
      </c>
      <c r="E112" s="397"/>
      <c r="F112" s="397"/>
      <c r="G112" s="75" t="s">
        <v>2504</v>
      </c>
      <c r="H112" s="336" t="s">
        <v>2552</v>
      </c>
      <c r="I112" s="205" t="s">
        <v>28</v>
      </c>
      <c r="J112" s="151" t="s">
        <v>2553</v>
      </c>
      <c r="K112" s="79" t="s">
        <v>2296</v>
      </c>
      <c r="L112" s="337"/>
      <c r="M112" s="338" t="s">
        <v>2554</v>
      </c>
      <c r="N112" s="82" t="s">
        <v>2516</v>
      </c>
      <c r="O112" s="339" t="s">
        <v>2404</v>
      </c>
      <c r="P112" s="205" t="s">
        <v>604</v>
      </c>
      <c r="Q112" s="340">
        <f t="shared" si="8"/>
        <v>83.9</v>
      </c>
      <c r="R112" s="33"/>
      <c r="S112" s="342"/>
      <c r="T112" s="343">
        <f t="shared" si="9"/>
        <v>0</v>
      </c>
      <c r="U112"/>
      <c r="V112"/>
    </row>
    <row r="113" spans="1:22" ht="75" customHeight="1" outlineLevel="1" x14ac:dyDescent="0.2">
      <c r="A113" t="str">
        <f t="shared" si="7"/>
        <v>Сувенир игрушка малстандарт</v>
      </c>
      <c r="B113" s="71">
        <v>83.9</v>
      </c>
      <c r="C113" s="423"/>
      <c r="D113" s="73" t="s">
        <v>24</v>
      </c>
      <c r="E113" s="397"/>
      <c r="F113" s="397"/>
      <c r="G113" s="75" t="s">
        <v>2504</v>
      </c>
      <c r="H113" s="336" t="s">
        <v>2552</v>
      </c>
      <c r="I113" s="205" t="s">
        <v>28</v>
      </c>
      <c r="J113" s="151" t="s">
        <v>2553</v>
      </c>
      <c r="K113" s="79" t="s">
        <v>2296</v>
      </c>
      <c r="L113" s="337"/>
      <c r="M113" s="338" t="s">
        <v>2555</v>
      </c>
      <c r="N113" s="82" t="s">
        <v>2402</v>
      </c>
      <c r="O113" s="339" t="s">
        <v>2404</v>
      </c>
      <c r="P113" s="205" t="s">
        <v>604</v>
      </c>
      <c r="Q113" s="340">
        <f t="shared" si="8"/>
        <v>83.9</v>
      </c>
      <c r="R113" s="33"/>
      <c r="S113" s="342"/>
      <c r="T113" s="343">
        <f t="shared" si="9"/>
        <v>0</v>
      </c>
      <c r="U113"/>
      <c r="V113"/>
    </row>
    <row r="114" spans="1:22" ht="75" customHeight="1" outlineLevel="1" x14ac:dyDescent="0.2">
      <c r="A114" t="str">
        <f t="shared" si="7"/>
        <v>Сувенир игрушка малстандарт</v>
      </c>
      <c r="B114" s="71">
        <v>83.9</v>
      </c>
      <c r="C114" s="423"/>
      <c r="D114" s="73" t="s">
        <v>24</v>
      </c>
      <c r="E114" s="397"/>
      <c r="F114" s="397"/>
      <c r="G114" s="75" t="s">
        <v>2504</v>
      </c>
      <c r="H114" s="336" t="s">
        <v>2552</v>
      </c>
      <c r="I114" s="205" t="s">
        <v>28</v>
      </c>
      <c r="J114" s="151" t="s">
        <v>2553</v>
      </c>
      <c r="K114" s="79" t="s">
        <v>2296</v>
      </c>
      <c r="L114" s="337"/>
      <c r="M114" s="338" t="s">
        <v>2556</v>
      </c>
      <c r="N114" s="82" t="s">
        <v>2551</v>
      </c>
      <c r="O114" s="339" t="s">
        <v>2404</v>
      </c>
      <c r="P114" s="205" t="s">
        <v>604</v>
      </c>
      <c r="Q114" s="340">
        <f t="shared" si="8"/>
        <v>83.9</v>
      </c>
      <c r="R114" s="33"/>
      <c r="S114" s="342"/>
      <c r="T114" s="343">
        <f t="shared" si="9"/>
        <v>0</v>
      </c>
      <c r="U114"/>
      <c r="V114"/>
    </row>
    <row r="115" spans="1:22" ht="75" customHeight="1" outlineLevel="1" x14ac:dyDescent="0.2">
      <c r="A115" t="str">
        <f t="shared" si="7"/>
        <v>Сувенир игрушка малстандарт</v>
      </c>
      <c r="B115" s="71">
        <v>83.9</v>
      </c>
      <c r="C115" s="423"/>
      <c r="D115" s="73" t="s">
        <v>24</v>
      </c>
      <c r="E115" s="397"/>
      <c r="F115" s="397"/>
      <c r="G115" s="75" t="s">
        <v>2504</v>
      </c>
      <c r="H115" s="336" t="s">
        <v>2552</v>
      </c>
      <c r="I115" s="205" t="s">
        <v>28</v>
      </c>
      <c r="J115" s="151" t="s">
        <v>2553</v>
      </c>
      <c r="K115" s="79" t="s">
        <v>2296</v>
      </c>
      <c r="L115" s="337"/>
      <c r="M115" s="338" t="s">
        <v>2557</v>
      </c>
      <c r="N115" s="82" t="s">
        <v>2551</v>
      </c>
      <c r="O115" s="339" t="s">
        <v>2404</v>
      </c>
      <c r="P115" s="205" t="s">
        <v>604</v>
      </c>
      <c r="Q115" s="340">
        <f t="shared" si="8"/>
        <v>83.9</v>
      </c>
      <c r="R115" s="33"/>
      <c r="S115" s="342"/>
      <c r="T115" s="343">
        <f t="shared" si="9"/>
        <v>0</v>
      </c>
      <c r="U115"/>
      <c r="V115"/>
    </row>
    <row r="116" spans="1:22" ht="75" customHeight="1" outlineLevel="1" x14ac:dyDescent="0.2">
      <c r="A116" t="str">
        <f t="shared" si="7"/>
        <v>Сувенир игрушка малстандарт</v>
      </c>
      <c r="B116" s="71">
        <v>83.9</v>
      </c>
      <c r="C116" s="423"/>
      <c r="D116" s="73" t="s">
        <v>24</v>
      </c>
      <c r="E116" s="397"/>
      <c r="F116" s="397"/>
      <c r="G116" s="75" t="s">
        <v>2504</v>
      </c>
      <c r="H116" s="336" t="s">
        <v>2552</v>
      </c>
      <c r="I116" s="205" t="s">
        <v>28</v>
      </c>
      <c r="J116" s="151" t="s">
        <v>2553</v>
      </c>
      <c r="K116" s="79" t="s">
        <v>2296</v>
      </c>
      <c r="L116" s="337"/>
      <c r="M116" s="338" t="s">
        <v>2475</v>
      </c>
      <c r="N116" s="82" t="s">
        <v>2300</v>
      </c>
      <c r="O116" s="339" t="s">
        <v>2404</v>
      </c>
      <c r="P116" s="205" t="s">
        <v>604</v>
      </c>
      <c r="Q116" s="340">
        <f t="shared" si="8"/>
        <v>83.9</v>
      </c>
      <c r="R116" s="33"/>
      <c r="S116" s="342"/>
      <c r="T116" s="343">
        <f t="shared" si="9"/>
        <v>0</v>
      </c>
      <c r="U116"/>
      <c r="V116"/>
    </row>
    <row r="117" spans="1:22" ht="75" customHeight="1" outlineLevel="1" thickBot="1" x14ac:dyDescent="0.25">
      <c r="A117" t="str">
        <f t="shared" si="7"/>
        <v>Сувенир игрушка малстандарт</v>
      </c>
      <c r="B117" s="71">
        <v>83.9</v>
      </c>
      <c r="C117" s="387"/>
      <c r="D117" s="123" t="s">
        <v>24</v>
      </c>
      <c r="E117" s="388"/>
      <c r="F117" s="388"/>
      <c r="G117" s="125" t="s">
        <v>2504</v>
      </c>
      <c r="H117" s="299" t="s">
        <v>2552</v>
      </c>
      <c r="I117" s="243" t="s">
        <v>28</v>
      </c>
      <c r="J117" s="244" t="s">
        <v>2553</v>
      </c>
      <c r="K117" s="129" t="s">
        <v>2296</v>
      </c>
      <c r="L117" s="300"/>
      <c r="M117" s="301" t="s">
        <v>2502</v>
      </c>
      <c r="N117" s="132" t="s">
        <v>2300</v>
      </c>
      <c r="O117" s="302" t="s">
        <v>2404</v>
      </c>
      <c r="P117" s="243" t="s">
        <v>604</v>
      </c>
      <c r="Q117" s="382">
        <f t="shared" si="8"/>
        <v>83.9</v>
      </c>
      <c r="R117" s="389"/>
      <c r="S117" s="306"/>
      <c r="T117" s="307">
        <f t="shared" si="9"/>
        <v>0</v>
      </c>
      <c r="U117"/>
      <c r="V117"/>
    </row>
    <row r="118" spans="1:22" ht="75" customHeight="1" outlineLevel="1" x14ac:dyDescent="0.2">
      <c r="A118" t="str">
        <f t="shared" si="7"/>
        <v>Сувенир игрушка средшёлк</v>
      </c>
      <c r="B118" s="71">
        <v>145.41999999999999</v>
      </c>
      <c r="C118" s="378"/>
      <c r="D118" s="153" t="s">
        <v>966</v>
      </c>
      <c r="E118" s="309"/>
      <c r="F118" s="309"/>
      <c r="G118" s="140" t="s">
        <v>2504</v>
      </c>
      <c r="H118" s="310" t="s">
        <v>2301</v>
      </c>
      <c r="I118" s="311" t="s">
        <v>28</v>
      </c>
      <c r="J118" s="312" t="s">
        <v>2302</v>
      </c>
      <c r="K118" s="143" t="s">
        <v>2303</v>
      </c>
      <c r="L118" s="313"/>
      <c r="M118" s="314" t="s">
        <v>2558</v>
      </c>
      <c r="N118" s="315" t="s">
        <v>2304</v>
      </c>
      <c r="O118" s="315" t="s">
        <v>2277</v>
      </c>
      <c r="P118" s="316" t="s">
        <v>604</v>
      </c>
      <c r="Q118" s="317">
        <f t="shared" si="8"/>
        <v>145.41999999999999</v>
      </c>
      <c r="R118" s="318"/>
      <c r="S118" s="319"/>
      <c r="T118" s="320">
        <f t="shared" si="9"/>
        <v>0</v>
      </c>
    </row>
    <row r="119" spans="1:22" ht="75" customHeight="1" outlineLevel="1" x14ac:dyDescent="0.2">
      <c r="A119" t="str">
        <f t="shared" si="7"/>
        <v>Сувенир игрушка средшёлк</v>
      </c>
      <c r="B119" s="71">
        <v>145.41999999999999</v>
      </c>
      <c r="C119" s="201"/>
      <c r="D119" s="73" t="s">
        <v>966</v>
      </c>
      <c r="E119" s="335"/>
      <c r="F119" s="335"/>
      <c r="G119" s="75" t="s">
        <v>2504</v>
      </c>
      <c r="H119" s="336" t="s">
        <v>2301</v>
      </c>
      <c r="I119" s="205" t="s">
        <v>28</v>
      </c>
      <c r="J119" s="151" t="s">
        <v>2302</v>
      </c>
      <c r="K119" s="79" t="s">
        <v>2303</v>
      </c>
      <c r="L119" s="337"/>
      <c r="M119" s="338" t="s">
        <v>2559</v>
      </c>
      <c r="N119" s="339" t="s">
        <v>2560</v>
      </c>
      <c r="O119" s="339" t="s">
        <v>2277</v>
      </c>
      <c r="P119" s="203" t="s">
        <v>604</v>
      </c>
      <c r="Q119" s="340">
        <f t="shared" si="8"/>
        <v>145.41999999999999</v>
      </c>
      <c r="R119" s="341"/>
      <c r="S119" s="342"/>
      <c r="T119" s="343">
        <f t="shared" si="9"/>
        <v>0</v>
      </c>
    </row>
    <row r="120" spans="1:22" ht="75" customHeight="1" outlineLevel="1" x14ac:dyDescent="0.2">
      <c r="A120" t="str">
        <f t="shared" si="7"/>
        <v>Сувенир игрушка средшёлк</v>
      </c>
      <c r="B120" s="71">
        <v>145.41999999999999</v>
      </c>
      <c r="C120" s="201"/>
      <c r="D120" s="73" t="s">
        <v>966</v>
      </c>
      <c r="E120" s="335"/>
      <c r="F120" s="335"/>
      <c r="G120" s="75" t="s">
        <v>2504</v>
      </c>
      <c r="H120" s="336" t="s">
        <v>2301</v>
      </c>
      <c r="I120" s="205" t="s">
        <v>28</v>
      </c>
      <c r="J120" s="151" t="s">
        <v>2302</v>
      </c>
      <c r="K120" s="79" t="s">
        <v>2303</v>
      </c>
      <c r="L120" s="337"/>
      <c r="M120" s="338" t="s">
        <v>2561</v>
      </c>
      <c r="N120" s="339" t="s">
        <v>2304</v>
      </c>
      <c r="O120" s="339" t="s">
        <v>2277</v>
      </c>
      <c r="P120" s="203" t="s">
        <v>604</v>
      </c>
      <c r="Q120" s="340">
        <f t="shared" si="8"/>
        <v>145.41999999999999</v>
      </c>
      <c r="R120" s="341"/>
      <c r="S120" s="342"/>
      <c r="T120" s="343">
        <f t="shared" si="9"/>
        <v>0</v>
      </c>
    </row>
    <row r="121" spans="1:22" ht="75" customHeight="1" outlineLevel="1" x14ac:dyDescent="0.2">
      <c r="A121" t="str">
        <f t="shared" si="7"/>
        <v>Сувенир игрушка средшёлк</v>
      </c>
      <c r="B121" s="71">
        <v>145.41999999999999</v>
      </c>
      <c r="C121" s="201"/>
      <c r="D121" s="73" t="s">
        <v>966</v>
      </c>
      <c r="E121" s="335"/>
      <c r="F121" s="335"/>
      <c r="G121" s="75" t="s">
        <v>2504</v>
      </c>
      <c r="H121" s="336" t="s">
        <v>2301</v>
      </c>
      <c r="I121" s="205" t="s">
        <v>28</v>
      </c>
      <c r="J121" s="151" t="s">
        <v>2302</v>
      </c>
      <c r="K121" s="79" t="s">
        <v>2303</v>
      </c>
      <c r="L121" s="337"/>
      <c r="M121" s="338" t="s">
        <v>2562</v>
      </c>
      <c r="N121" s="339" t="s">
        <v>2551</v>
      </c>
      <c r="O121" s="339" t="s">
        <v>2277</v>
      </c>
      <c r="P121" s="203" t="s">
        <v>604</v>
      </c>
      <c r="Q121" s="340">
        <f t="shared" si="8"/>
        <v>145.41999999999999</v>
      </c>
      <c r="R121" s="341"/>
      <c r="S121" s="342"/>
      <c r="T121" s="343">
        <f t="shared" si="9"/>
        <v>0</v>
      </c>
    </row>
    <row r="122" spans="1:22" ht="75" customHeight="1" outlineLevel="1" x14ac:dyDescent="0.2">
      <c r="A122" t="str">
        <f t="shared" si="7"/>
        <v>Сувенир игрушка средшёлк</v>
      </c>
      <c r="B122" s="71">
        <v>145.41999999999999</v>
      </c>
      <c r="C122" s="201"/>
      <c r="D122" s="73" t="s">
        <v>966</v>
      </c>
      <c r="E122" s="335"/>
      <c r="F122" s="335"/>
      <c r="G122" s="75" t="s">
        <v>2504</v>
      </c>
      <c r="H122" s="336" t="s">
        <v>2301</v>
      </c>
      <c r="I122" s="205" t="s">
        <v>28</v>
      </c>
      <c r="J122" s="151" t="s">
        <v>2302</v>
      </c>
      <c r="K122" s="79" t="s">
        <v>2303</v>
      </c>
      <c r="L122" s="337"/>
      <c r="M122" s="338" t="s">
        <v>2563</v>
      </c>
      <c r="N122" s="339" t="s">
        <v>2514</v>
      </c>
      <c r="O122" s="339" t="s">
        <v>2277</v>
      </c>
      <c r="P122" s="203" t="s">
        <v>604</v>
      </c>
      <c r="Q122" s="340">
        <f t="shared" si="8"/>
        <v>145.41999999999999</v>
      </c>
      <c r="R122" s="341"/>
      <c r="S122" s="342"/>
      <c r="T122" s="343">
        <f t="shared" si="9"/>
        <v>0</v>
      </c>
    </row>
    <row r="123" spans="1:22" ht="75" customHeight="1" outlineLevel="1" x14ac:dyDescent="0.2">
      <c r="A123" t="str">
        <f t="shared" si="7"/>
        <v>Сувенир игрушка средшёлк</v>
      </c>
      <c r="B123" s="71">
        <v>145.41999999999999</v>
      </c>
      <c r="C123" s="201"/>
      <c r="D123" s="73" t="s">
        <v>966</v>
      </c>
      <c r="E123" s="335"/>
      <c r="F123" s="335"/>
      <c r="G123" s="75" t="s">
        <v>2504</v>
      </c>
      <c r="H123" s="336" t="s">
        <v>2301</v>
      </c>
      <c r="I123" s="205" t="s">
        <v>28</v>
      </c>
      <c r="J123" s="151" t="s">
        <v>2302</v>
      </c>
      <c r="K123" s="79" t="s">
        <v>2303</v>
      </c>
      <c r="L123" s="337"/>
      <c r="M123" s="338" t="s">
        <v>2564</v>
      </c>
      <c r="N123" s="339" t="s">
        <v>2548</v>
      </c>
      <c r="O123" s="339" t="s">
        <v>2277</v>
      </c>
      <c r="P123" s="203" t="s">
        <v>604</v>
      </c>
      <c r="Q123" s="340">
        <f t="shared" si="8"/>
        <v>145.41999999999999</v>
      </c>
      <c r="R123" s="341"/>
      <c r="S123" s="342"/>
      <c r="T123" s="343">
        <f t="shared" si="9"/>
        <v>0</v>
      </c>
    </row>
    <row r="124" spans="1:22" ht="75" customHeight="1" outlineLevel="1" x14ac:dyDescent="0.2">
      <c r="A124" t="str">
        <f t="shared" si="7"/>
        <v>Сувенир игрушка средшёлк</v>
      </c>
      <c r="B124" s="71">
        <v>145.41999999999999</v>
      </c>
      <c r="C124" s="201"/>
      <c r="D124" s="73" t="s">
        <v>966</v>
      </c>
      <c r="E124" s="335"/>
      <c r="F124" s="335"/>
      <c r="G124" s="75" t="s">
        <v>2504</v>
      </c>
      <c r="H124" s="336" t="s">
        <v>2301</v>
      </c>
      <c r="I124" s="205" t="s">
        <v>28</v>
      </c>
      <c r="J124" s="151" t="s">
        <v>2302</v>
      </c>
      <c r="K124" s="79" t="s">
        <v>2303</v>
      </c>
      <c r="L124" s="337"/>
      <c r="M124" s="338" t="s">
        <v>2565</v>
      </c>
      <c r="N124" s="339" t="s">
        <v>2514</v>
      </c>
      <c r="O124" s="339" t="s">
        <v>2277</v>
      </c>
      <c r="P124" s="203" t="s">
        <v>604</v>
      </c>
      <c r="Q124" s="340">
        <f t="shared" si="8"/>
        <v>145.41999999999999</v>
      </c>
      <c r="R124" s="341"/>
      <c r="S124" s="342"/>
      <c r="T124" s="343">
        <f t="shared" si="9"/>
        <v>0</v>
      </c>
    </row>
    <row r="125" spans="1:22" ht="75" customHeight="1" outlineLevel="1" x14ac:dyDescent="0.2">
      <c r="A125" t="str">
        <f t="shared" si="7"/>
        <v>Сувенир игрушка средшёлк</v>
      </c>
      <c r="B125" s="71">
        <v>145.41999999999999</v>
      </c>
      <c r="C125" s="201"/>
      <c r="D125" s="73" t="s">
        <v>966</v>
      </c>
      <c r="E125" s="335"/>
      <c r="F125" s="335"/>
      <c r="G125" s="75" t="s">
        <v>2504</v>
      </c>
      <c r="H125" s="336" t="s">
        <v>2301</v>
      </c>
      <c r="I125" s="205" t="s">
        <v>28</v>
      </c>
      <c r="J125" s="151" t="s">
        <v>2302</v>
      </c>
      <c r="K125" s="79" t="s">
        <v>2303</v>
      </c>
      <c r="L125" s="337"/>
      <c r="M125" s="338" t="s">
        <v>2566</v>
      </c>
      <c r="N125" s="339" t="s">
        <v>2306</v>
      </c>
      <c r="O125" s="339" t="s">
        <v>2277</v>
      </c>
      <c r="P125" s="203" t="s">
        <v>604</v>
      </c>
      <c r="Q125" s="340">
        <f t="shared" si="8"/>
        <v>145.41999999999999</v>
      </c>
      <c r="R125" s="341"/>
      <c r="S125" s="342"/>
      <c r="T125" s="343">
        <f t="shared" si="9"/>
        <v>0</v>
      </c>
    </row>
    <row r="126" spans="1:22" ht="75" customHeight="1" outlineLevel="1" x14ac:dyDescent="0.2">
      <c r="A126" t="str">
        <f t="shared" si="7"/>
        <v>Сувенир игрушка средшёлк</v>
      </c>
      <c r="B126" s="71">
        <v>145.41999999999999</v>
      </c>
      <c r="C126" s="201"/>
      <c r="D126" s="73" t="s">
        <v>966</v>
      </c>
      <c r="E126" s="335"/>
      <c r="F126" s="335"/>
      <c r="G126" s="75" t="s">
        <v>2504</v>
      </c>
      <c r="H126" s="336" t="s">
        <v>2301</v>
      </c>
      <c r="I126" s="205" t="s">
        <v>28</v>
      </c>
      <c r="J126" s="151" t="s">
        <v>2302</v>
      </c>
      <c r="K126" s="79" t="s">
        <v>2303</v>
      </c>
      <c r="L126" s="337"/>
      <c r="M126" s="338" t="s">
        <v>2567</v>
      </c>
      <c r="N126" s="339" t="s">
        <v>2306</v>
      </c>
      <c r="O126" s="339" t="s">
        <v>2277</v>
      </c>
      <c r="P126" s="203" t="s">
        <v>604</v>
      </c>
      <c r="Q126" s="340">
        <f t="shared" si="8"/>
        <v>145.41999999999999</v>
      </c>
      <c r="R126" s="341"/>
      <c r="S126" s="342"/>
      <c r="T126" s="343">
        <f t="shared" si="9"/>
        <v>0</v>
      </c>
    </row>
    <row r="127" spans="1:22" ht="75" customHeight="1" outlineLevel="1" x14ac:dyDescent="0.2">
      <c r="A127" t="str">
        <f t="shared" si="7"/>
        <v>Сувенир игрушка средшёлк</v>
      </c>
      <c r="B127" s="71">
        <v>145.41999999999999</v>
      </c>
      <c r="C127" s="201"/>
      <c r="D127" s="73" t="s">
        <v>966</v>
      </c>
      <c r="E127" s="335"/>
      <c r="F127" s="335"/>
      <c r="G127" s="75" t="s">
        <v>2504</v>
      </c>
      <c r="H127" s="336" t="s">
        <v>2301</v>
      </c>
      <c r="I127" s="205" t="s">
        <v>28</v>
      </c>
      <c r="J127" s="151" t="s">
        <v>2302</v>
      </c>
      <c r="K127" s="79" t="s">
        <v>2303</v>
      </c>
      <c r="L127" s="337"/>
      <c r="M127" s="338" t="s">
        <v>2493</v>
      </c>
      <c r="N127" s="339" t="s">
        <v>2304</v>
      </c>
      <c r="O127" s="339" t="s">
        <v>2277</v>
      </c>
      <c r="P127" s="203" t="s">
        <v>604</v>
      </c>
      <c r="Q127" s="340">
        <f t="shared" si="8"/>
        <v>145.41999999999999</v>
      </c>
      <c r="R127" s="341"/>
      <c r="S127" s="342"/>
      <c r="T127" s="343">
        <f t="shared" si="9"/>
        <v>0</v>
      </c>
    </row>
    <row r="128" spans="1:22" ht="75" customHeight="1" outlineLevel="1" x14ac:dyDescent="0.2">
      <c r="A128" t="str">
        <f t="shared" si="7"/>
        <v>Сувенир игрушка средшёлк</v>
      </c>
      <c r="B128" s="71">
        <v>145.41999999999999</v>
      </c>
      <c r="C128" s="201"/>
      <c r="D128" s="73" t="s">
        <v>966</v>
      </c>
      <c r="E128" s="335"/>
      <c r="F128" s="335"/>
      <c r="G128" s="75" t="s">
        <v>2504</v>
      </c>
      <c r="H128" s="336" t="s">
        <v>2301</v>
      </c>
      <c r="I128" s="205" t="s">
        <v>28</v>
      </c>
      <c r="J128" s="151" t="s">
        <v>2302</v>
      </c>
      <c r="K128" s="79" t="s">
        <v>2303</v>
      </c>
      <c r="L128" s="337"/>
      <c r="M128" s="338" t="s">
        <v>2568</v>
      </c>
      <c r="N128" s="339" t="s">
        <v>2514</v>
      </c>
      <c r="O128" s="339" t="s">
        <v>2277</v>
      </c>
      <c r="P128" s="203" t="s">
        <v>604</v>
      </c>
      <c r="Q128" s="340">
        <f t="shared" si="8"/>
        <v>145.41999999999999</v>
      </c>
      <c r="R128" s="341"/>
      <c r="S128" s="342"/>
      <c r="T128" s="343">
        <f t="shared" si="9"/>
        <v>0</v>
      </c>
    </row>
    <row r="129" spans="1:22" ht="75" customHeight="1" outlineLevel="1" x14ac:dyDescent="0.2">
      <c r="A129" t="str">
        <f>CONCATENATE(K129,IF(D129="радуга","шёлк",D129))</f>
        <v>Сувенир игрушка средшёлк</v>
      </c>
      <c r="B129" s="71">
        <v>145.41999999999999</v>
      </c>
      <c r="C129" s="360" t="s">
        <v>291</v>
      </c>
      <c r="D129" s="73" t="s">
        <v>966</v>
      </c>
      <c r="E129" s="335"/>
      <c r="F129" s="335"/>
      <c r="G129" s="75" t="s">
        <v>2504</v>
      </c>
      <c r="H129" s="336" t="s">
        <v>2301</v>
      </c>
      <c r="I129" s="205" t="s">
        <v>28</v>
      </c>
      <c r="J129" s="151" t="s">
        <v>2302</v>
      </c>
      <c r="K129" s="79" t="s">
        <v>2303</v>
      </c>
      <c r="L129" s="337"/>
      <c r="M129" s="338" t="s">
        <v>2569</v>
      </c>
      <c r="N129" s="339" t="s">
        <v>2304</v>
      </c>
      <c r="O129" s="339" t="s">
        <v>2277</v>
      </c>
      <c r="P129" s="203"/>
      <c r="Q129" s="340">
        <f>ROUND(B129*(100-$A$4)/100,2)</f>
        <v>145.41999999999999</v>
      </c>
      <c r="R129" s="341"/>
      <c r="S129" s="342"/>
      <c r="T129" s="343">
        <f>S129*Q129</f>
        <v>0</v>
      </c>
    </row>
    <row r="130" spans="1:22" ht="75" customHeight="1" outlineLevel="1" x14ac:dyDescent="0.2">
      <c r="A130" t="str">
        <f>CONCATENATE(K130,IF(D130="радуга","шёлк",D130))</f>
        <v>Сувенир игрушка средшёлк</v>
      </c>
      <c r="B130" s="71">
        <v>145.41999999999999</v>
      </c>
      <c r="C130" s="360" t="s">
        <v>291</v>
      </c>
      <c r="D130" s="73" t="s">
        <v>966</v>
      </c>
      <c r="E130" s="335"/>
      <c r="F130" s="335"/>
      <c r="G130" s="75" t="s">
        <v>2504</v>
      </c>
      <c r="H130" s="336" t="s">
        <v>2301</v>
      </c>
      <c r="I130" s="205" t="s">
        <v>28</v>
      </c>
      <c r="J130" s="151" t="s">
        <v>2302</v>
      </c>
      <c r="K130" s="79" t="s">
        <v>2303</v>
      </c>
      <c r="L130" s="337"/>
      <c r="M130" s="338" t="s">
        <v>2570</v>
      </c>
      <c r="N130" s="339" t="s">
        <v>2551</v>
      </c>
      <c r="O130" s="339" t="s">
        <v>2277</v>
      </c>
      <c r="P130" s="203"/>
      <c r="Q130" s="340">
        <f>ROUND(B130*(100-$A$4)/100,2)</f>
        <v>145.41999999999999</v>
      </c>
      <c r="R130" s="341"/>
      <c r="S130" s="342"/>
      <c r="T130" s="343">
        <f>S130*Q130</f>
        <v>0</v>
      </c>
    </row>
    <row r="131" spans="1:22" ht="75" customHeight="1" outlineLevel="1" x14ac:dyDescent="0.2">
      <c r="A131" t="str">
        <f>CONCATENATE(K131,IF(D131="радуга","шёлк",D131))</f>
        <v>Сувенир игрушка средшёлк</v>
      </c>
      <c r="B131" s="71">
        <v>145.41999999999999</v>
      </c>
      <c r="C131" s="360" t="s">
        <v>291</v>
      </c>
      <c r="D131" s="73" t="s">
        <v>966</v>
      </c>
      <c r="E131" s="335"/>
      <c r="F131" s="335"/>
      <c r="G131" s="75" t="s">
        <v>2504</v>
      </c>
      <c r="H131" s="336" t="s">
        <v>2301</v>
      </c>
      <c r="I131" s="205" t="s">
        <v>28</v>
      </c>
      <c r="J131" s="151" t="s">
        <v>2302</v>
      </c>
      <c r="K131" s="79" t="s">
        <v>2303</v>
      </c>
      <c r="L131" s="337"/>
      <c r="M131" s="338" t="s">
        <v>2571</v>
      </c>
      <c r="N131" s="339" t="s">
        <v>2548</v>
      </c>
      <c r="O131" s="339" t="s">
        <v>2277</v>
      </c>
      <c r="P131" s="203"/>
      <c r="Q131" s="340">
        <f>ROUND(B131*(100-$A$4)/100,2)</f>
        <v>145.41999999999999</v>
      </c>
      <c r="R131" s="341"/>
      <c r="S131" s="342"/>
      <c r="T131" s="343">
        <f>S131*Q131</f>
        <v>0</v>
      </c>
    </row>
    <row r="132" spans="1:22" ht="75" customHeight="1" outlineLevel="1" x14ac:dyDescent="0.2">
      <c r="A132" t="str">
        <f>CONCATENATE(K132,IF(D132="радуга","шёлк",D132))</f>
        <v>Сувенир игрушка средшёлк</v>
      </c>
      <c r="B132" s="71">
        <v>145.41999999999999</v>
      </c>
      <c r="C132" s="360" t="s">
        <v>291</v>
      </c>
      <c r="D132" s="73" t="s">
        <v>966</v>
      </c>
      <c r="E132" s="335"/>
      <c r="F132" s="335"/>
      <c r="G132" s="75" t="s">
        <v>2504</v>
      </c>
      <c r="H132" s="336" t="s">
        <v>2301</v>
      </c>
      <c r="I132" s="205" t="s">
        <v>28</v>
      </c>
      <c r="J132" s="151" t="s">
        <v>2302</v>
      </c>
      <c r="K132" s="79" t="s">
        <v>2303</v>
      </c>
      <c r="L132" s="337"/>
      <c r="M132" s="338" t="s">
        <v>2314</v>
      </c>
      <c r="N132" s="339" t="s">
        <v>2304</v>
      </c>
      <c r="O132" s="339" t="s">
        <v>2277</v>
      </c>
      <c r="P132" s="203" t="s">
        <v>604</v>
      </c>
      <c r="Q132" s="340">
        <f>ROUND(B132*(100-$A$4)/100,2)</f>
        <v>145.41999999999999</v>
      </c>
      <c r="R132" s="341"/>
      <c r="S132" s="342"/>
      <c r="T132" s="343">
        <f>S132*Q132</f>
        <v>0</v>
      </c>
    </row>
    <row r="133" spans="1:22" ht="75" customHeight="1" outlineLevel="1" x14ac:dyDescent="0.2">
      <c r="A133" t="str">
        <f t="shared" si="7"/>
        <v>Сувенир игрушка средстандарт</v>
      </c>
      <c r="B133" s="71">
        <v>111.86</v>
      </c>
      <c r="C133" s="423"/>
      <c r="D133" s="73" t="s">
        <v>24</v>
      </c>
      <c r="E133" s="397"/>
      <c r="F133" s="397"/>
      <c r="G133" s="75" t="s">
        <v>2504</v>
      </c>
      <c r="H133" s="336" t="s">
        <v>2572</v>
      </c>
      <c r="I133" s="205" t="s">
        <v>28</v>
      </c>
      <c r="J133" s="151" t="s">
        <v>2573</v>
      </c>
      <c r="K133" s="79" t="s">
        <v>2303</v>
      </c>
      <c r="L133" s="337"/>
      <c r="M133" s="338" t="s">
        <v>2574</v>
      </c>
      <c r="N133" s="82" t="s">
        <v>2575</v>
      </c>
      <c r="O133" s="339" t="s">
        <v>2404</v>
      </c>
      <c r="P133" s="203" t="s">
        <v>604</v>
      </c>
      <c r="Q133" s="340">
        <f t="shared" si="8"/>
        <v>111.86</v>
      </c>
      <c r="R133" s="33"/>
      <c r="S133" s="342"/>
      <c r="T133" s="343">
        <f t="shared" si="9"/>
        <v>0</v>
      </c>
      <c r="U133"/>
      <c r="V133"/>
    </row>
    <row r="134" spans="1:22" ht="75" customHeight="1" outlineLevel="1" x14ac:dyDescent="0.2">
      <c r="A134" t="str">
        <f t="shared" si="7"/>
        <v>Сувенир игрушка средстандарт</v>
      </c>
      <c r="B134" s="71">
        <v>111.86</v>
      </c>
      <c r="C134" s="423"/>
      <c r="D134" s="73" t="s">
        <v>24</v>
      </c>
      <c r="E134" s="397"/>
      <c r="F134" s="397"/>
      <c r="G134" s="75" t="s">
        <v>2504</v>
      </c>
      <c r="H134" s="336" t="s">
        <v>2572</v>
      </c>
      <c r="I134" s="205" t="s">
        <v>28</v>
      </c>
      <c r="J134" s="151" t="s">
        <v>2573</v>
      </c>
      <c r="K134" s="79" t="s">
        <v>2303</v>
      </c>
      <c r="L134" s="337"/>
      <c r="M134" s="338" t="s">
        <v>2576</v>
      </c>
      <c r="N134" s="82" t="s">
        <v>2298</v>
      </c>
      <c r="O134" s="339" t="s">
        <v>2404</v>
      </c>
      <c r="P134" s="203" t="s">
        <v>604</v>
      </c>
      <c r="Q134" s="340">
        <f t="shared" si="8"/>
        <v>111.86</v>
      </c>
      <c r="R134" s="33"/>
      <c r="S134" s="342"/>
      <c r="T134" s="343">
        <f t="shared" si="9"/>
        <v>0</v>
      </c>
      <c r="U134"/>
      <c r="V134"/>
    </row>
    <row r="135" spans="1:22" ht="75" customHeight="1" outlineLevel="1" x14ac:dyDescent="0.2">
      <c r="A135" t="str">
        <f t="shared" si="7"/>
        <v>Сувенир игрушка средстандарт</v>
      </c>
      <c r="B135" s="71">
        <v>111.86</v>
      </c>
      <c r="C135" s="423"/>
      <c r="D135" s="73" t="s">
        <v>24</v>
      </c>
      <c r="E135" s="397"/>
      <c r="F135" s="397"/>
      <c r="G135" s="75" t="s">
        <v>2504</v>
      </c>
      <c r="H135" s="336" t="s">
        <v>2572</v>
      </c>
      <c r="I135" s="205" t="s">
        <v>28</v>
      </c>
      <c r="J135" s="151" t="s">
        <v>2573</v>
      </c>
      <c r="K135" s="79" t="s">
        <v>2303</v>
      </c>
      <c r="L135" s="337"/>
      <c r="M135" s="338" t="s">
        <v>2577</v>
      </c>
      <c r="N135" s="82" t="s">
        <v>2560</v>
      </c>
      <c r="O135" s="339" t="s">
        <v>2404</v>
      </c>
      <c r="P135" s="203" t="s">
        <v>604</v>
      </c>
      <c r="Q135" s="340">
        <f t="shared" si="8"/>
        <v>111.86</v>
      </c>
      <c r="R135" s="33"/>
      <c r="S135" s="342"/>
      <c r="T135" s="343">
        <f t="shared" si="9"/>
        <v>0</v>
      </c>
      <c r="U135"/>
      <c r="V135"/>
    </row>
    <row r="136" spans="1:22" ht="75" customHeight="1" outlineLevel="1" x14ac:dyDescent="0.2">
      <c r="A136" t="str">
        <f t="shared" si="7"/>
        <v>Сувенир игрушка средстандарт</v>
      </c>
      <c r="B136" s="71">
        <v>111.86</v>
      </c>
      <c r="C136" s="423"/>
      <c r="D136" s="73" t="s">
        <v>24</v>
      </c>
      <c r="E136" s="397"/>
      <c r="F136" s="397"/>
      <c r="G136" s="75" t="s">
        <v>2504</v>
      </c>
      <c r="H136" s="336" t="s">
        <v>2572</v>
      </c>
      <c r="I136" s="205" t="s">
        <v>28</v>
      </c>
      <c r="J136" s="151" t="s">
        <v>2573</v>
      </c>
      <c r="K136" s="79" t="s">
        <v>2303</v>
      </c>
      <c r="L136" s="337"/>
      <c r="M136" s="338" t="s">
        <v>2578</v>
      </c>
      <c r="N136" s="82" t="s">
        <v>2304</v>
      </c>
      <c r="O136" s="339" t="s">
        <v>2404</v>
      </c>
      <c r="P136" s="203" t="s">
        <v>604</v>
      </c>
      <c r="Q136" s="340">
        <f t="shared" si="8"/>
        <v>111.86</v>
      </c>
      <c r="R136" s="33"/>
      <c r="S136" s="342"/>
      <c r="T136" s="343">
        <f t="shared" si="9"/>
        <v>0</v>
      </c>
      <c r="U136"/>
      <c r="V136"/>
    </row>
    <row r="137" spans="1:22" ht="75" customHeight="1" outlineLevel="1" x14ac:dyDescent="0.2">
      <c r="A137" t="str">
        <f t="shared" si="7"/>
        <v>Сувенир игрушка средстандарт</v>
      </c>
      <c r="B137" s="71">
        <v>111.86</v>
      </c>
      <c r="C137" s="423"/>
      <c r="D137" s="73" t="s">
        <v>24</v>
      </c>
      <c r="E137" s="397"/>
      <c r="F137" s="397"/>
      <c r="G137" s="75" t="s">
        <v>2504</v>
      </c>
      <c r="H137" s="336" t="s">
        <v>2572</v>
      </c>
      <c r="I137" s="205" t="s">
        <v>28</v>
      </c>
      <c r="J137" s="151" t="s">
        <v>2573</v>
      </c>
      <c r="K137" s="79" t="s">
        <v>2303</v>
      </c>
      <c r="L137" s="337"/>
      <c r="M137" s="338" t="s">
        <v>2579</v>
      </c>
      <c r="N137" s="82" t="s">
        <v>2298</v>
      </c>
      <c r="O137" s="339" t="s">
        <v>2404</v>
      </c>
      <c r="P137" s="203" t="s">
        <v>604</v>
      </c>
      <c r="Q137" s="340">
        <f t="shared" si="8"/>
        <v>111.86</v>
      </c>
      <c r="R137" s="33"/>
      <c r="S137" s="342"/>
      <c r="T137" s="343">
        <f t="shared" si="9"/>
        <v>0</v>
      </c>
      <c r="U137"/>
      <c r="V137"/>
    </row>
    <row r="138" spans="1:22" ht="15.75" customHeight="1" x14ac:dyDescent="0.2">
      <c r="A138" t="str">
        <f t="shared" si="7"/>
        <v/>
      </c>
      <c r="B138" s="71" t="e">
        <v>#N/A</v>
      </c>
      <c r="C138" s="486" t="s">
        <v>2580</v>
      </c>
      <c r="D138" s="487"/>
      <c r="E138" s="487"/>
      <c r="F138" s="487"/>
      <c r="G138" s="487"/>
      <c r="H138" s="487"/>
      <c r="I138" s="487"/>
      <c r="J138" s="487"/>
      <c r="K138" s="487"/>
      <c r="L138" s="487"/>
      <c r="M138" s="487"/>
      <c r="N138" s="487"/>
      <c r="O138" s="487"/>
      <c r="P138" s="487"/>
      <c r="Q138" s="487"/>
      <c r="R138" s="487"/>
      <c r="S138" s="487"/>
      <c r="T138" s="488"/>
    </row>
    <row r="139" spans="1:22" ht="75" customHeight="1" outlineLevel="1" thickBot="1" x14ac:dyDescent="0.25">
      <c r="A139" t="str">
        <f t="shared" si="7"/>
        <v>Сувенир Плетеньстандарт</v>
      </c>
      <c r="B139" s="71">
        <v>267.5</v>
      </c>
      <c r="C139" s="240"/>
      <c r="D139" s="123" t="s">
        <v>24</v>
      </c>
      <c r="E139" s="298"/>
      <c r="F139" s="298"/>
      <c r="G139" s="125" t="s">
        <v>2580</v>
      </c>
      <c r="H139" s="299" t="s">
        <v>2581</v>
      </c>
      <c r="I139" s="243" t="s">
        <v>28</v>
      </c>
      <c r="J139" s="244" t="s">
        <v>2582</v>
      </c>
      <c r="K139" s="129" t="s">
        <v>2583</v>
      </c>
      <c r="L139" s="300"/>
      <c r="M139" s="301"/>
      <c r="N139" s="302" t="s">
        <v>2584</v>
      </c>
      <c r="O139" s="302" t="s">
        <v>2277</v>
      </c>
      <c r="P139" s="427" t="s">
        <v>2585</v>
      </c>
      <c r="Q139" s="382">
        <f t="shared" ref="Q139:Q160" si="10">ROUND(B139*(100-$A$4)/100,2)</f>
        <v>267.5</v>
      </c>
      <c r="R139" s="305"/>
      <c r="S139" s="306"/>
      <c r="T139" s="307">
        <f t="shared" ref="T139:T160" si="11">S139*Q139</f>
        <v>0</v>
      </c>
    </row>
    <row r="140" spans="1:22" ht="75" customHeight="1" outlineLevel="1" x14ac:dyDescent="0.2">
      <c r="A140" t="str">
        <f t="shared" si="7"/>
        <v>Подвеска настенная большаястандарт</v>
      </c>
      <c r="B140" s="71">
        <v>237.77</v>
      </c>
      <c r="C140" s="378"/>
      <c r="D140" s="153" t="s">
        <v>24</v>
      </c>
      <c r="E140" s="309"/>
      <c r="F140" s="309"/>
      <c r="G140" s="140" t="s">
        <v>2580</v>
      </c>
      <c r="H140" s="310" t="s">
        <v>2586</v>
      </c>
      <c r="I140" s="311" t="s">
        <v>28</v>
      </c>
      <c r="J140" s="312" t="s">
        <v>2587</v>
      </c>
      <c r="K140" s="143" t="s">
        <v>2588</v>
      </c>
      <c r="L140" s="313"/>
      <c r="M140" s="314" t="s">
        <v>2589</v>
      </c>
      <c r="N140" s="315" t="s">
        <v>2590</v>
      </c>
      <c r="O140" s="315" t="s">
        <v>2277</v>
      </c>
      <c r="P140" s="316"/>
      <c r="Q140" s="317">
        <f t="shared" si="10"/>
        <v>237.77</v>
      </c>
      <c r="R140" s="318"/>
      <c r="S140" s="319"/>
      <c r="T140" s="320">
        <f t="shared" si="11"/>
        <v>0</v>
      </c>
    </row>
    <row r="141" spans="1:22" ht="75" customHeight="1" outlineLevel="1" x14ac:dyDescent="0.2">
      <c r="A141" t="str">
        <f t="shared" si="7"/>
        <v>Подвеска настенная большаястандарт</v>
      </c>
      <c r="B141" s="71">
        <v>237.77</v>
      </c>
      <c r="C141" s="423"/>
      <c r="D141" s="73" t="s">
        <v>24</v>
      </c>
      <c r="E141" s="397"/>
      <c r="F141" s="397"/>
      <c r="G141" s="75" t="s">
        <v>2580</v>
      </c>
      <c r="H141" s="336" t="s">
        <v>2586</v>
      </c>
      <c r="I141" s="205" t="s">
        <v>28</v>
      </c>
      <c r="J141" s="151" t="s">
        <v>2587</v>
      </c>
      <c r="K141" s="79" t="s">
        <v>2588</v>
      </c>
      <c r="L141" s="337"/>
      <c r="M141" s="338" t="s">
        <v>2591</v>
      </c>
      <c r="N141" s="82" t="s">
        <v>2592</v>
      </c>
      <c r="O141" s="339" t="s">
        <v>2404</v>
      </c>
      <c r="P141" s="203" t="s">
        <v>2593</v>
      </c>
      <c r="Q141" s="340">
        <f t="shared" si="10"/>
        <v>237.77</v>
      </c>
      <c r="R141" s="33"/>
      <c r="S141" s="342"/>
      <c r="T141" s="343">
        <f t="shared" si="11"/>
        <v>0</v>
      </c>
      <c r="U141"/>
      <c r="V141"/>
    </row>
    <row r="142" spans="1:22" ht="75" customHeight="1" outlineLevel="1" thickBot="1" x14ac:dyDescent="0.25">
      <c r="A142" t="str">
        <f t="shared" si="7"/>
        <v>Подвеска настенная большаястандарт</v>
      </c>
      <c r="B142" s="71">
        <v>237.77</v>
      </c>
      <c r="C142" s="387"/>
      <c r="D142" s="123" t="s">
        <v>24</v>
      </c>
      <c r="E142" s="388"/>
      <c r="F142" s="388"/>
      <c r="G142" s="125" t="s">
        <v>2580</v>
      </c>
      <c r="H142" s="299" t="s">
        <v>2586</v>
      </c>
      <c r="I142" s="243" t="s">
        <v>28</v>
      </c>
      <c r="J142" s="244" t="s">
        <v>2587</v>
      </c>
      <c r="K142" s="129" t="s">
        <v>2588</v>
      </c>
      <c r="L142" s="246"/>
      <c r="M142" s="301" t="s">
        <v>2594</v>
      </c>
      <c r="N142" s="132" t="s">
        <v>2595</v>
      </c>
      <c r="O142" s="302" t="s">
        <v>2404</v>
      </c>
      <c r="P142" s="303" t="s">
        <v>2593</v>
      </c>
      <c r="Q142" s="382">
        <f t="shared" si="10"/>
        <v>237.77</v>
      </c>
      <c r="R142" s="389"/>
      <c r="S142" s="306"/>
      <c r="T142" s="307">
        <f t="shared" si="11"/>
        <v>0</v>
      </c>
      <c r="U142"/>
      <c r="V142"/>
    </row>
    <row r="143" spans="1:22" ht="75" customHeight="1" outlineLevel="1" x14ac:dyDescent="0.2">
      <c r="A143" t="str">
        <f t="shared" si="7"/>
        <v>Панно Вкусняшкастандарт</v>
      </c>
      <c r="B143" s="71">
        <v>389.4</v>
      </c>
      <c r="C143" s="378"/>
      <c r="D143" s="153" t="s">
        <v>24</v>
      </c>
      <c r="E143" s="309"/>
      <c r="F143" s="309"/>
      <c r="G143" s="140" t="s">
        <v>2580</v>
      </c>
      <c r="H143" s="310" t="s">
        <v>2596</v>
      </c>
      <c r="I143" s="311" t="s">
        <v>28</v>
      </c>
      <c r="J143" s="312" t="s">
        <v>2597</v>
      </c>
      <c r="K143" s="143" t="s">
        <v>2598</v>
      </c>
      <c r="L143" s="313"/>
      <c r="M143" s="314" t="s">
        <v>2599</v>
      </c>
      <c r="N143" s="315" t="s">
        <v>2600</v>
      </c>
      <c r="O143" s="315" t="s">
        <v>2277</v>
      </c>
      <c r="P143" s="316" t="s">
        <v>2601</v>
      </c>
      <c r="Q143" s="317">
        <f t="shared" si="10"/>
        <v>389.4</v>
      </c>
      <c r="R143" s="318"/>
      <c r="S143" s="319"/>
      <c r="T143" s="320">
        <f t="shared" si="11"/>
        <v>0</v>
      </c>
    </row>
    <row r="144" spans="1:22" ht="75" customHeight="1" outlineLevel="1" x14ac:dyDescent="0.2">
      <c r="A144" t="str">
        <f t="shared" si="7"/>
        <v>Панно Вкусняшкастандарт</v>
      </c>
      <c r="B144" s="71">
        <v>389.4</v>
      </c>
      <c r="C144" s="201"/>
      <c r="D144" s="73" t="s">
        <v>24</v>
      </c>
      <c r="E144" s="335"/>
      <c r="F144" s="335"/>
      <c r="G144" s="75" t="s">
        <v>2580</v>
      </c>
      <c r="H144" s="336" t="s">
        <v>2596</v>
      </c>
      <c r="I144" s="205" t="s">
        <v>28</v>
      </c>
      <c r="J144" s="151" t="s">
        <v>2597</v>
      </c>
      <c r="K144" s="79" t="s">
        <v>2598</v>
      </c>
      <c r="L144" s="337"/>
      <c r="M144" s="338" t="s">
        <v>2602</v>
      </c>
      <c r="N144" s="339" t="s">
        <v>2603</v>
      </c>
      <c r="O144" s="339" t="s">
        <v>2277</v>
      </c>
      <c r="P144" s="203" t="s">
        <v>2601</v>
      </c>
      <c r="Q144" s="340">
        <f t="shared" si="10"/>
        <v>389.4</v>
      </c>
      <c r="R144" s="341"/>
      <c r="S144" s="342"/>
      <c r="T144" s="343">
        <f t="shared" si="11"/>
        <v>0</v>
      </c>
    </row>
    <row r="145" spans="1:22" ht="75" customHeight="1" outlineLevel="1" x14ac:dyDescent="0.2">
      <c r="A145" t="str">
        <f t="shared" ref="A145:A208" si="12">CONCATENATE(K145,IF(D145="радуга","шёлк",D145))</f>
        <v>Панно Вкусняшкастандарт</v>
      </c>
      <c r="B145" s="71">
        <v>389.4</v>
      </c>
      <c r="C145" s="201"/>
      <c r="D145" s="73" t="s">
        <v>24</v>
      </c>
      <c r="E145" s="335"/>
      <c r="F145" s="335"/>
      <c r="G145" s="75" t="s">
        <v>2580</v>
      </c>
      <c r="H145" s="336" t="s">
        <v>2596</v>
      </c>
      <c r="I145" s="205" t="s">
        <v>28</v>
      </c>
      <c r="J145" s="151" t="s">
        <v>2597</v>
      </c>
      <c r="K145" s="79" t="s">
        <v>2598</v>
      </c>
      <c r="L145" s="337"/>
      <c r="M145" s="338" t="s">
        <v>2604</v>
      </c>
      <c r="N145" s="339" t="s">
        <v>2605</v>
      </c>
      <c r="O145" s="339" t="s">
        <v>2277</v>
      </c>
      <c r="P145" s="203" t="s">
        <v>2601</v>
      </c>
      <c r="Q145" s="340">
        <f t="shared" si="10"/>
        <v>389.4</v>
      </c>
      <c r="R145" s="341"/>
      <c r="S145" s="342"/>
      <c r="T145" s="343">
        <f t="shared" si="11"/>
        <v>0</v>
      </c>
    </row>
    <row r="146" spans="1:22" ht="75" customHeight="1" outlineLevel="1" x14ac:dyDescent="0.2">
      <c r="A146" t="str">
        <f t="shared" si="12"/>
        <v>Панно Вкусняшкастандарт</v>
      </c>
      <c r="B146" s="71">
        <v>389.4</v>
      </c>
      <c r="C146" s="201"/>
      <c r="D146" s="73" t="s">
        <v>24</v>
      </c>
      <c r="E146" s="335"/>
      <c r="F146" s="335"/>
      <c r="G146" s="75" t="s">
        <v>2580</v>
      </c>
      <c r="H146" s="336" t="s">
        <v>2596</v>
      </c>
      <c r="I146" s="205" t="s">
        <v>28</v>
      </c>
      <c r="J146" s="151" t="s">
        <v>2597</v>
      </c>
      <c r="K146" s="79" t="s">
        <v>2598</v>
      </c>
      <c r="L146" s="337"/>
      <c r="M146" s="338" t="s">
        <v>2606</v>
      </c>
      <c r="N146" s="339" t="s">
        <v>2605</v>
      </c>
      <c r="O146" s="339" t="s">
        <v>2277</v>
      </c>
      <c r="P146" s="203" t="s">
        <v>2601</v>
      </c>
      <c r="Q146" s="340">
        <f t="shared" si="10"/>
        <v>389.4</v>
      </c>
      <c r="R146" s="341"/>
      <c r="S146" s="342"/>
      <c r="T146" s="343">
        <f t="shared" si="11"/>
        <v>0</v>
      </c>
    </row>
    <row r="147" spans="1:22" ht="75" customHeight="1" outlineLevel="1" x14ac:dyDescent="0.2">
      <c r="A147" t="str">
        <f t="shared" si="12"/>
        <v>Панно Вкусняшкастандарт</v>
      </c>
      <c r="B147" s="71">
        <v>389.4</v>
      </c>
      <c r="C147" s="201"/>
      <c r="D147" s="73" t="s">
        <v>24</v>
      </c>
      <c r="E147" s="335"/>
      <c r="F147" s="335"/>
      <c r="G147" s="75" t="s">
        <v>2580</v>
      </c>
      <c r="H147" s="336" t="s">
        <v>2596</v>
      </c>
      <c r="I147" s="205" t="s">
        <v>28</v>
      </c>
      <c r="J147" s="151" t="s">
        <v>2597</v>
      </c>
      <c r="K147" s="79" t="s">
        <v>2598</v>
      </c>
      <c r="L147" s="337"/>
      <c r="M147" s="338" t="s">
        <v>2567</v>
      </c>
      <c r="N147" s="339" t="s">
        <v>2607</v>
      </c>
      <c r="O147" s="339" t="s">
        <v>2277</v>
      </c>
      <c r="P147" s="203" t="s">
        <v>2608</v>
      </c>
      <c r="Q147" s="340">
        <f t="shared" si="10"/>
        <v>389.4</v>
      </c>
      <c r="R147" s="341"/>
      <c r="S147" s="342"/>
      <c r="T147" s="343">
        <f t="shared" si="11"/>
        <v>0</v>
      </c>
    </row>
    <row r="148" spans="1:22" ht="75" customHeight="1" outlineLevel="1" x14ac:dyDescent="0.2">
      <c r="A148" t="str">
        <f t="shared" si="12"/>
        <v>Панно Вкусняшкастандарт</v>
      </c>
      <c r="B148" s="71">
        <v>389.4</v>
      </c>
      <c r="C148" s="201"/>
      <c r="D148" s="73" t="s">
        <v>24</v>
      </c>
      <c r="E148" s="335"/>
      <c r="F148" s="335"/>
      <c r="G148" s="75" t="s">
        <v>2580</v>
      </c>
      <c r="H148" s="336" t="s">
        <v>2596</v>
      </c>
      <c r="I148" s="205" t="s">
        <v>28</v>
      </c>
      <c r="J148" s="151" t="s">
        <v>2597</v>
      </c>
      <c r="K148" s="79" t="s">
        <v>2598</v>
      </c>
      <c r="L148" s="337"/>
      <c r="M148" s="338" t="s">
        <v>2609</v>
      </c>
      <c r="N148" s="339" t="s">
        <v>2610</v>
      </c>
      <c r="O148" s="339" t="s">
        <v>2277</v>
      </c>
      <c r="P148" s="203" t="s">
        <v>2601</v>
      </c>
      <c r="Q148" s="340">
        <f t="shared" si="10"/>
        <v>389.4</v>
      </c>
      <c r="R148" s="341"/>
      <c r="S148" s="342"/>
      <c r="T148" s="343">
        <f t="shared" si="11"/>
        <v>0</v>
      </c>
    </row>
    <row r="149" spans="1:22" ht="75" customHeight="1" outlineLevel="1" x14ac:dyDescent="0.2">
      <c r="A149" t="str">
        <f t="shared" si="12"/>
        <v>Панно Вкусняшкастандарт</v>
      </c>
      <c r="B149" s="71">
        <v>389.4</v>
      </c>
      <c r="C149" s="201"/>
      <c r="D149" s="73" t="s">
        <v>24</v>
      </c>
      <c r="E149" s="335"/>
      <c r="F149" s="335"/>
      <c r="G149" s="75" t="s">
        <v>2580</v>
      </c>
      <c r="H149" s="336" t="s">
        <v>2596</v>
      </c>
      <c r="I149" s="205" t="s">
        <v>28</v>
      </c>
      <c r="J149" s="151" t="s">
        <v>2597</v>
      </c>
      <c r="K149" s="79" t="s">
        <v>2598</v>
      </c>
      <c r="L149" s="337"/>
      <c r="M149" s="338" t="s">
        <v>2611</v>
      </c>
      <c r="N149" s="339" t="s">
        <v>2612</v>
      </c>
      <c r="O149" s="339" t="s">
        <v>2277</v>
      </c>
      <c r="P149" s="203" t="s">
        <v>2601</v>
      </c>
      <c r="Q149" s="340">
        <f t="shared" si="10"/>
        <v>389.4</v>
      </c>
      <c r="R149" s="341"/>
      <c r="S149" s="342"/>
      <c r="T149" s="343">
        <f t="shared" si="11"/>
        <v>0</v>
      </c>
    </row>
    <row r="150" spans="1:22" ht="75" customHeight="1" outlineLevel="1" thickBot="1" x14ac:dyDescent="0.25">
      <c r="A150" t="str">
        <f t="shared" si="12"/>
        <v>Панно Вкусняшкастандарт</v>
      </c>
      <c r="B150" s="71">
        <v>389.4</v>
      </c>
      <c r="C150" s="240"/>
      <c r="D150" s="123" t="s">
        <v>24</v>
      </c>
      <c r="E150" s="298"/>
      <c r="F150" s="298"/>
      <c r="G150" s="125" t="s">
        <v>2580</v>
      </c>
      <c r="H150" s="299" t="s">
        <v>2596</v>
      </c>
      <c r="I150" s="243" t="s">
        <v>28</v>
      </c>
      <c r="J150" s="244" t="s">
        <v>2597</v>
      </c>
      <c r="K150" s="129" t="s">
        <v>2598</v>
      </c>
      <c r="L150" s="300"/>
      <c r="M150" s="301" t="s">
        <v>2613</v>
      </c>
      <c r="N150" s="302" t="s">
        <v>2607</v>
      </c>
      <c r="O150" s="302" t="s">
        <v>2277</v>
      </c>
      <c r="P150" s="303" t="s">
        <v>2608</v>
      </c>
      <c r="Q150" s="382">
        <f t="shared" si="10"/>
        <v>389.4</v>
      </c>
      <c r="R150" s="305"/>
      <c r="S150" s="306"/>
      <c r="T150" s="307">
        <f t="shared" si="11"/>
        <v>0</v>
      </c>
    </row>
    <row r="151" spans="1:22" ht="75" customHeight="1" outlineLevel="1" thickBot="1" x14ac:dyDescent="0.25">
      <c r="A151" t="str">
        <f t="shared" si="12"/>
        <v>Панно настенное с карманомстандарт</v>
      </c>
      <c r="B151" s="390">
        <v>473.61</v>
      </c>
      <c r="C151" s="240"/>
      <c r="D151" s="123" t="s">
        <v>24</v>
      </c>
      <c r="E151" s="298"/>
      <c r="F151" s="298"/>
      <c r="G151" s="125" t="s">
        <v>2580</v>
      </c>
      <c r="H151" s="299" t="s">
        <v>2614</v>
      </c>
      <c r="I151" s="243" t="s">
        <v>28</v>
      </c>
      <c r="J151" s="244" t="s">
        <v>2615</v>
      </c>
      <c r="K151" s="428" t="s">
        <v>2616</v>
      </c>
      <c r="L151" s="300"/>
      <c r="M151" s="301" t="s">
        <v>2528</v>
      </c>
      <c r="N151" s="302" t="s">
        <v>2617</v>
      </c>
      <c r="O151" s="302" t="s">
        <v>2277</v>
      </c>
      <c r="P151" s="303" t="s">
        <v>2618</v>
      </c>
      <c r="Q151" s="382">
        <f t="shared" si="10"/>
        <v>473.61</v>
      </c>
      <c r="R151" s="305"/>
      <c r="S151" s="306"/>
      <c r="T151" s="307">
        <f t="shared" si="11"/>
        <v>0</v>
      </c>
    </row>
    <row r="152" spans="1:22" ht="75" customHeight="1" outlineLevel="1" thickBot="1" x14ac:dyDescent="0.25">
      <c r="A152" t="str">
        <f t="shared" si="12"/>
        <v>Панно Увлечениестандарт</v>
      </c>
      <c r="B152" s="71">
        <v>366.67</v>
      </c>
      <c r="C152" s="384"/>
      <c r="D152" s="345" t="s">
        <v>24</v>
      </c>
      <c r="E152" s="346"/>
      <c r="F152" s="346"/>
      <c r="G152" s="347" t="s">
        <v>2580</v>
      </c>
      <c r="H152" s="348" t="s">
        <v>2619</v>
      </c>
      <c r="I152" s="349" t="s">
        <v>28</v>
      </c>
      <c r="J152" s="350" t="s">
        <v>2620</v>
      </c>
      <c r="K152" s="351" t="s">
        <v>2621</v>
      </c>
      <c r="L152" s="352"/>
      <c r="M152" s="353" t="s">
        <v>2622</v>
      </c>
      <c r="N152" s="354" t="s">
        <v>2623</v>
      </c>
      <c r="O152" s="354" t="s">
        <v>2277</v>
      </c>
      <c r="P152" s="355"/>
      <c r="Q152" s="356">
        <f t="shared" si="10"/>
        <v>366.67</v>
      </c>
      <c r="R152" s="357"/>
      <c r="S152" s="358"/>
      <c r="T152" s="359">
        <f t="shared" si="11"/>
        <v>0</v>
      </c>
    </row>
    <row r="153" spans="1:22" ht="75" customHeight="1" outlineLevel="1" thickBot="1" x14ac:dyDescent="0.25">
      <c r="A153" t="str">
        <f t="shared" si="12"/>
        <v>Панно Гербстандарт</v>
      </c>
      <c r="B153" s="71">
        <v>245.21</v>
      </c>
      <c r="C153" s="384"/>
      <c r="D153" s="345" t="s">
        <v>24</v>
      </c>
      <c r="E153" s="346"/>
      <c r="F153" s="346"/>
      <c r="G153" s="347" t="s">
        <v>2580</v>
      </c>
      <c r="H153" s="348" t="s">
        <v>2624</v>
      </c>
      <c r="I153" s="349" t="s">
        <v>28</v>
      </c>
      <c r="J153" s="350" t="s">
        <v>2625</v>
      </c>
      <c r="K153" s="351" t="s">
        <v>2626</v>
      </c>
      <c r="L153" s="352"/>
      <c r="M153" s="353" t="s">
        <v>2627</v>
      </c>
      <c r="N153" s="354" t="s">
        <v>2628</v>
      </c>
      <c r="O153" s="354" t="s">
        <v>2277</v>
      </c>
      <c r="P153" s="355" t="s">
        <v>2627</v>
      </c>
      <c r="Q153" s="356">
        <f t="shared" si="10"/>
        <v>245.21</v>
      </c>
      <c r="R153" s="357"/>
      <c r="S153" s="358"/>
      <c r="T153" s="359">
        <f t="shared" si="11"/>
        <v>0</v>
      </c>
    </row>
    <row r="154" spans="1:22" ht="75" customHeight="1" outlineLevel="1" thickBot="1" x14ac:dyDescent="0.25">
      <c r="A154" t="str">
        <f t="shared" si="12"/>
        <v>Тарелка бол. декор, рис.стандарт</v>
      </c>
      <c r="B154" s="71">
        <v>336.1</v>
      </c>
      <c r="C154" s="384"/>
      <c r="D154" s="345" t="s">
        <v>24</v>
      </c>
      <c r="E154" s="346"/>
      <c r="F154" s="346"/>
      <c r="G154" s="347" t="s">
        <v>2580</v>
      </c>
      <c r="H154" s="348" t="s">
        <v>2629</v>
      </c>
      <c r="I154" s="349" t="s">
        <v>28</v>
      </c>
      <c r="J154" s="350" t="s">
        <v>2630</v>
      </c>
      <c r="K154" s="351" t="s">
        <v>2631</v>
      </c>
      <c r="L154" s="352"/>
      <c r="M154" s="353" t="s">
        <v>2354</v>
      </c>
      <c r="N154" s="354" t="s">
        <v>2632</v>
      </c>
      <c r="O154" s="354" t="s">
        <v>2277</v>
      </c>
      <c r="P154" s="355"/>
      <c r="Q154" s="356">
        <f t="shared" si="10"/>
        <v>336.1</v>
      </c>
      <c r="R154" s="357"/>
      <c r="S154" s="358"/>
      <c r="T154" s="359">
        <f t="shared" si="11"/>
        <v>0</v>
      </c>
    </row>
    <row r="155" spans="1:22" ht="75" customHeight="1" outlineLevel="1" thickBot="1" x14ac:dyDescent="0.25">
      <c r="A155" t="str">
        <f t="shared" si="12"/>
        <v>Тарелка бол. декор. лозастандарт</v>
      </c>
      <c r="B155" s="71">
        <v>443.05</v>
      </c>
      <c r="C155" s="384"/>
      <c r="D155" s="345" t="s">
        <v>24</v>
      </c>
      <c r="E155" s="346"/>
      <c r="F155" s="346"/>
      <c r="G155" s="347" t="s">
        <v>2580</v>
      </c>
      <c r="H155" s="348" t="s">
        <v>2633</v>
      </c>
      <c r="I155" s="349" t="s">
        <v>28</v>
      </c>
      <c r="J155" s="350" t="s">
        <v>2634</v>
      </c>
      <c r="K155" s="351" t="s">
        <v>2635</v>
      </c>
      <c r="L155" s="352"/>
      <c r="M155" s="353"/>
      <c r="N155" s="354" t="s">
        <v>2636</v>
      </c>
      <c r="O155" s="354" t="s">
        <v>2524</v>
      </c>
      <c r="P155" s="355" t="s">
        <v>2637</v>
      </c>
      <c r="Q155" s="356">
        <f t="shared" si="10"/>
        <v>443.05</v>
      </c>
      <c r="R155" s="357"/>
      <c r="S155" s="358"/>
      <c r="T155" s="359">
        <f t="shared" si="11"/>
        <v>0</v>
      </c>
    </row>
    <row r="156" spans="1:22" ht="75" customHeight="1" outlineLevel="1" thickBot="1" x14ac:dyDescent="0.25">
      <c r="A156" t="str">
        <f t="shared" si="12"/>
        <v>Тарелка бол. декор.с подв.,пейзажстандарт</v>
      </c>
      <c r="B156" s="71">
        <v>427.78</v>
      </c>
      <c r="C156" s="384"/>
      <c r="D156" s="345" t="s">
        <v>24</v>
      </c>
      <c r="E156" s="346"/>
      <c r="F156" s="346"/>
      <c r="G156" s="347" t="s">
        <v>2580</v>
      </c>
      <c r="H156" s="348" t="s">
        <v>2638</v>
      </c>
      <c r="I156" s="349" t="s">
        <v>28</v>
      </c>
      <c r="J156" s="350" t="s">
        <v>2639</v>
      </c>
      <c r="K156" s="351" t="s">
        <v>2640</v>
      </c>
      <c r="L156" s="352"/>
      <c r="M156" s="353" t="s">
        <v>2641</v>
      </c>
      <c r="N156" s="354" t="s">
        <v>2632</v>
      </c>
      <c r="O156" s="354" t="s">
        <v>2277</v>
      </c>
      <c r="P156" s="355"/>
      <c r="Q156" s="356">
        <f t="shared" si="10"/>
        <v>427.78</v>
      </c>
      <c r="R156" s="357"/>
      <c r="S156" s="358"/>
      <c r="T156" s="359">
        <f t="shared" si="11"/>
        <v>0</v>
      </c>
    </row>
    <row r="157" spans="1:22" ht="75" customHeight="1" outlineLevel="1" thickBot="1" x14ac:dyDescent="0.25">
      <c r="A157" t="str">
        <f t="shared" si="12"/>
        <v>Тарелка мал. декор, рис.стандарт</v>
      </c>
      <c r="B157" s="71">
        <v>290.27</v>
      </c>
      <c r="C157" s="384"/>
      <c r="D157" s="345" t="s">
        <v>24</v>
      </c>
      <c r="E157" s="346"/>
      <c r="F157" s="346"/>
      <c r="G157" s="347" t="s">
        <v>2580</v>
      </c>
      <c r="H157" s="348" t="s">
        <v>2642</v>
      </c>
      <c r="I157" s="349" t="s">
        <v>28</v>
      </c>
      <c r="J157" s="350" t="s">
        <v>2643</v>
      </c>
      <c r="K157" s="351" t="s">
        <v>2644</v>
      </c>
      <c r="L157" s="352"/>
      <c r="M157" s="353" t="s">
        <v>2354</v>
      </c>
      <c r="N157" s="354" t="s">
        <v>2645</v>
      </c>
      <c r="O157" s="354" t="s">
        <v>2277</v>
      </c>
      <c r="P157" s="355"/>
      <c r="Q157" s="356">
        <f t="shared" si="10"/>
        <v>290.27</v>
      </c>
      <c r="R157" s="357"/>
      <c r="S157" s="358"/>
      <c r="T157" s="359">
        <f t="shared" si="11"/>
        <v>0</v>
      </c>
    </row>
    <row r="158" spans="1:22" ht="75" customHeight="1" outlineLevel="1" thickBot="1" x14ac:dyDescent="0.25">
      <c r="A158" t="str">
        <f t="shared" si="12"/>
        <v>Тарелка мал. декор. с подв., пейзажстандарт</v>
      </c>
      <c r="B158" s="71">
        <v>389.58</v>
      </c>
      <c r="C158" s="384"/>
      <c r="D158" s="345" t="s">
        <v>24</v>
      </c>
      <c r="E158" s="346"/>
      <c r="F158" s="346"/>
      <c r="G158" s="347" t="s">
        <v>2580</v>
      </c>
      <c r="H158" s="348" t="s">
        <v>2646</v>
      </c>
      <c r="I158" s="349" t="s">
        <v>28</v>
      </c>
      <c r="J158" s="350" t="s">
        <v>2647</v>
      </c>
      <c r="K158" s="351" t="s">
        <v>2648</v>
      </c>
      <c r="L158" s="352"/>
      <c r="M158" s="353" t="s">
        <v>2641</v>
      </c>
      <c r="N158" s="354" t="s">
        <v>2645</v>
      </c>
      <c r="O158" s="354" t="s">
        <v>2277</v>
      </c>
      <c r="P158" s="355"/>
      <c r="Q158" s="356">
        <f t="shared" si="10"/>
        <v>389.58</v>
      </c>
      <c r="R158" s="357"/>
      <c r="S158" s="358"/>
      <c r="T158" s="359">
        <f t="shared" si="11"/>
        <v>0</v>
      </c>
    </row>
    <row r="159" spans="1:22" ht="75" customHeight="1" outlineLevel="1" x14ac:dyDescent="0.2">
      <c r="A159" t="str">
        <f t="shared" si="12"/>
        <v>Панно фигурноестандарт</v>
      </c>
      <c r="B159" s="71">
        <v>473.61</v>
      </c>
      <c r="C159" s="429"/>
      <c r="D159" s="153" t="s">
        <v>24</v>
      </c>
      <c r="E159" s="430"/>
      <c r="F159" s="430"/>
      <c r="G159" s="140" t="s">
        <v>2580</v>
      </c>
      <c r="H159" s="310" t="s">
        <v>2649</v>
      </c>
      <c r="I159" s="311" t="s">
        <v>28</v>
      </c>
      <c r="J159" s="312" t="s">
        <v>2650</v>
      </c>
      <c r="K159" s="143" t="s">
        <v>2651</v>
      </c>
      <c r="L159" s="313"/>
      <c r="M159" s="314" t="s">
        <v>2652</v>
      </c>
      <c r="N159" s="145" t="s">
        <v>2653</v>
      </c>
      <c r="O159" s="315" t="s">
        <v>2404</v>
      </c>
      <c r="P159" s="316"/>
      <c r="Q159" s="317">
        <f t="shared" si="10"/>
        <v>473.61</v>
      </c>
      <c r="R159" s="431"/>
      <c r="S159" s="319"/>
      <c r="T159" s="320">
        <f t="shared" si="11"/>
        <v>0</v>
      </c>
      <c r="U159"/>
      <c r="V159"/>
    </row>
    <row r="160" spans="1:22" ht="75" customHeight="1" outlineLevel="1" x14ac:dyDescent="0.2">
      <c r="A160" t="str">
        <f t="shared" si="12"/>
        <v>Панно фигурноестандарт</v>
      </c>
      <c r="B160" s="71">
        <v>473.61</v>
      </c>
      <c r="C160" s="423"/>
      <c r="D160" s="73" t="s">
        <v>24</v>
      </c>
      <c r="E160" s="397"/>
      <c r="F160" s="397"/>
      <c r="G160" s="75" t="s">
        <v>2580</v>
      </c>
      <c r="H160" s="336" t="s">
        <v>2649</v>
      </c>
      <c r="I160" s="205" t="s">
        <v>28</v>
      </c>
      <c r="J160" s="151" t="s">
        <v>2650</v>
      </c>
      <c r="K160" s="79" t="s">
        <v>2651</v>
      </c>
      <c r="L160" s="337"/>
      <c r="M160" s="338" t="s">
        <v>2485</v>
      </c>
      <c r="N160" s="82" t="s">
        <v>2653</v>
      </c>
      <c r="O160" s="339" t="s">
        <v>2404</v>
      </c>
      <c r="P160" s="203"/>
      <c r="Q160" s="340">
        <f t="shared" si="10"/>
        <v>473.61</v>
      </c>
      <c r="R160" s="33"/>
      <c r="S160" s="342"/>
      <c r="T160" s="343">
        <f t="shared" si="11"/>
        <v>0</v>
      </c>
      <c r="U160"/>
      <c r="V160"/>
    </row>
    <row r="161" spans="1:22" ht="15.75" customHeight="1" x14ac:dyDescent="0.2">
      <c r="A161" t="str">
        <f t="shared" si="12"/>
        <v/>
      </c>
      <c r="B161" s="71" t="e">
        <v>#N/A</v>
      </c>
      <c r="C161" s="486" t="s">
        <v>2654</v>
      </c>
      <c r="D161" s="487"/>
      <c r="E161" s="487"/>
      <c r="F161" s="487"/>
      <c r="G161" s="487"/>
      <c r="H161" s="487"/>
      <c r="I161" s="487"/>
      <c r="J161" s="487"/>
      <c r="K161" s="487"/>
      <c r="L161" s="487"/>
      <c r="M161" s="487"/>
      <c r="N161" s="487"/>
      <c r="O161" s="487"/>
      <c r="P161" s="487"/>
      <c r="Q161" s="487"/>
      <c r="R161" s="487"/>
      <c r="S161" s="487"/>
      <c r="T161" s="488"/>
    </row>
    <row r="162" spans="1:22" ht="75" customHeight="1" outlineLevel="1" thickBot="1" x14ac:dyDescent="0.25">
      <c r="A162" t="str">
        <f t="shared" si="12"/>
        <v>Сувенир Домовенокстандарт</v>
      </c>
      <c r="B162" s="71">
        <v>218.46</v>
      </c>
      <c r="C162" s="387"/>
      <c r="D162" s="123" t="s">
        <v>24</v>
      </c>
      <c r="E162" s="388"/>
      <c r="F162" s="388"/>
      <c r="G162" s="125" t="s">
        <v>2654</v>
      </c>
      <c r="H162" s="299" t="s">
        <v>2655</v>
      </c>
      <c r="I162" s="300" t="s">
        <v>28</v>
      </c>
      <c r="J162" s="244" t="s">
        <v>2656</v>
      </c>
      <c r="K162" s="129" t="s">
        <v>2657</v>
      </c>
      <c r="L162" s="410"/>
      <c r="M162" s="301"/>
      <c r="N162" s="132" t="s">
        <v>2315</v>
      </c>
      <c r="O162" s="302" t="s">
        <v>2404</v>
      </c>
      <c r="P162" s="303" t="s">
        <v>2477</v>
      </c>
      <c r="Q162" s="382">
        <f t="shared" ref="Q162:Q193" si="13">ROUND(B162*(100-$A$4)/100,2)</f>
        <v>218.46</v>
      </c>
      <c r="R162" s="389"/>
      <c r="S162" s="306"/>
      <c r="T162" s="307">
        <f t="shared" ref="T162:T193" si="14">S162*Q162</f>
        <v>0</v>
      </c>
      <c r="U162"/>
      <c r="V162"/>
    </row>
    <row r="163" spans="1:22" ht="75" customHeight="1" outlineLevel="1" thickBot="1" x14ac:dyDescent="0.25">
      <c r="A163" t="str">
        <f t="shared" si="12"/>
        <v>Сувенир Колокол №1стандарт</v>
      </c>
      <c r="B163" s="71">
        <v>74.31</v>
      </c>
      <c r="C163" s="387"/>
      <c r="D163" s="123" t="s">
        <v>24</v>
      </c>
      <c r="E163" s="388"/>
      <c r="F163" s="388"/>
      <c r="G163" s="125" t="s">
        <v>2654</v>
      </c>
      <c r="H163" s="299" t="s">
        <v>2658</v>
      </c>
      <c r="I163" s="243" t="s">
        <v>28</v>
      </c>
      <c r="J163" s="244" t="s">
        <v>2659</v>
      </c>
      <c r="K163" s="129" t="s">
        <v>2660</v>
      </c>
      <c r="L163" s="300"/>
      <c r="M163" s="414"/>
      <c r="N163" s="132" t="s">
        <v>2661</v>
      </c>
      <c r="O163" s="302" t="s">
        <v>2404</v>
      </c>
      <c r="P163" s="411" t="s">
        <v>2365</v>
      </c>
      <c r="Q163" s="382">
        <f t="shared" si="13"/>
        <v>74.31</v>
      </c>
      <c r="R163" s="389"/>
      <c r="S163" s="306"/>
      <c r="T163" s="307">
        <f t="shared" si="14"/>
        <v>0</v>
      </c>
      <c r="U163"/>
      <c r="V163"/>
    </row>
    <row r="164" spans="1:22" ht="75" customHeight="1" outlineLevel="1" thickBot="1" x14ac:dyDescent="0.25">
      <c r="A164" t="str">
        <f t="shared" si="12"/>
        <v>Сувенир Колокол бол.стандарт</v>
      </c>
      <c r="B164" s="71">
        <v>58.06</v>
      </c>
      <c r="C164" s="387"/>
      <c r="D164" s="123" t="s">
        <v>24</v>
      </c>
      <c r="E164" s="388"/>
      <c r="F164" s="388"/>
      <c r="G164" s="125" t="s">
        <v>2654</v>
      </c>
      <c r="H164" s="299" t="s">
        <v>2662</v>
      </c>
      <c r="I164" s="243" t="s">
        <v>28</v>
      </c>
      <c r="J164" s="244" t="s">
        <v>2663</v>
      </c>
      <c r="K164" s="129" t="s">
        <v>2664</v>
      </c>
      <c r="L164" s="300"/>
      <c r="M164" s="414"/>
      <c r="N164" s="132" t="s">
        <v>2548</v>
      </c>
      <c r="O164" s="302" t="s">
        <v>2404</v>
      </c>
      <c r="P164" s="411" t="s">
        <v>2365</v>
      </c>
      <c r="Q164" s="412">
        <f t="shared" si="13"/>
        <v>58.06</v>
      </c>
      <c r="R164" s="389"/>
      <c r="S164" s="413"/>
      <c r="T164" s="307">
        <f t="shared" si="14"/>
        <v>0</v>
      </c>
      <c r="U164"/>
      <c r="V164"/>
    </row>
    <row r="165" spans="1:22" ht="75" customHeight="1" outlineLevel="1" x14ac:dyDescent="0.2">
      <c r="A165" t="str">
        <f t="shared" si="12"/>
        <v>Сувенир Колокол №1 фигурныйшёлк</v>
      </c>
      <c r="B165" s="71">
        <v>193.19</v>
      </c>
      <c r="C165" s="378"/>
      <c r="D165" s="153" t="s">
        <v>966</v>
      </c>
      <c r="E165" s="309"/>
      <c r="F165" s="309"/>
      <c r="G165" s="140" t="s">
        <v>2654</v>
      </c>
      <c r="H165" s="310" t="s">
        <v>2307</v>
      </c>
      <c r="I165" s="311" t="s">
        <v>28</v>
      </c>
      <c r="J165" s="312" t="s">
        <v>2308</v>
      </c>
      <c r="K165" s="143" t="s">
        <v>2309</v>
      </c>
      <c r="L165" s="313"/>
      <c r="M165" s="314" t="s">
        <v>2665</v>
      </c>
      <c r="N165" s="315" t="s">
        <v>2310</v>
      </c>
      <c r="O165" s="315" t="s">
        <v>2277</v>
      </c>
      <c r="P165" s="316" t="s">
        <v>604</v>
      </c>
      <c r="Q165" s="317">
        <f t="shared" si="13"/>
        <v>193.19</v>
      </c>
      <c r="R165" s="318"/>
      <c r="S165" s="319"/>
      <c r="T165" s="320">
        <f t="shared" si="14"/>
        <v>0</v>
      </c>
    </row>
    <row r="166" spans="1:22" ht="75" customHeight="1" outlineLevel="1" x14ac:dyDescent="0.2">
      <c r="A166" t="str">
        <f t="shared" si="12"/>
        <v>Сувенир Колокол №1 фигурныйшёлк</v>
      </c>
      <c r="B166" s="71">
        <v>193.19</v>
      </c>
      <c r="C166" s="201"/>
      <c r="D166" s="73" t="s">
        <v>966</v>
      </c>
      <c r="E166" s="335"/>
      <c r="F166" s="335"/>
      <c r="G166" s="75" t="s">
        <v>2654</v>
      </c>
      <c r="H166" s="336" t="s">
        <v>2307</v>
      </c>
      <c r="I166" s="205" t="s">
        <v>28</v>
      </c>
      <c r="J166" s="151" t="s">
        <v>2308</v>
      </c>
      <c r="K166" s="79" t="s">
        <v>2309</v>
      </c>
      <c r="L166" s="337"/>
      <c r="M166" s="338" t="s">
        <v>2666</v>
      </c>
      <c r="N166" s="339" t="s">
        <v>2667</v>
      </c>
      <c r="O166" s="339" t="s">
        <v>2277</v>
      </c>
      <c r="P166" s="203" t="s">
        <v>604</v>
      </c>
      <c r="Q166" s="340">
        <f t="shared" si="13"/>
        <v>193.19</v>
      </c>
      <c r="R166" s="341"/>
      <c r="S166" s="342"/>
      <c r="T166" s="343">
        <f t="shared" si="14"/>
        <v>0</v>
      </c>
    </row>
    <row r="167" spans="1:22" ht="75" customHeight="1" outlineLevel="1" thickBot="1" x14ac:dyDescent="0.25">
      <c r="A167" t="str">
        <f t="shared" si="12"/>
        <v>Сувенир Колокол №1 фигурныйшёлк</v>
      </c>
      <c r="B167" s="71">
        <v>193.19</v>
      </c>
      <c r="C167" s="240"/>
      <c r="D167" s="123" t="s">
        <v>966</v>
      </c>
      <c r="E167" s="298"/>
      <c r="F167" s="298"/>
      <c r="G167" s="125" t="s">
        <v>2654</v>
      </c>
      <c r="H167" s="299" t="s">
        <v>2307</v>
      </c>
      <c r="I167" s="243" t="s">
        <v>28</v>
      </c>
      <c r="J167" s="244" t="s">
        <v>2308</v>
      </c>
      <c r="K167" s="129" t="s">
        <v>2309</v>
      </c>
      <c r="L167" s="300"/>
      <c r="M167" s="301" t="s">
        <v>2494</v>
      </c>
      <c r="N167" s="302" t="s">
        <v>2667</v>
      </c>
      <c r="O167" s="302" t="s">
        <v>2277</v>
      </c>
      <c r="P167" s="303" t="s">
        <v>604</v>
      </c>
      <c r="Q167" s="382">
        <f t="shared" si="13"/>
        <v>193.19</v>
      </c>
      <c r="R167" s="305"/>
      <c r="S167" s="306"/>
      <c r="T167" s="307">
        <f t="shared" si="14"/>
        <v>0</v>
      </c>
    </row>
    <row r="168" spans="1:22" ht="75" customHeight="1" outlineLevel="1" x14ac:dyDescent="0.2">
      <c r="A168" t="str">
        <f t="shared" si="12"/>
        <v>Сувенир Колокол бол. фигурныйстандарт</v>
      </c>
      <c r="B168" s="71">
        <v>97.78</v>
      </c>
      <c r="C168" s="378"/>
      <c r="D168" s="153" t="s">
        <v>24</v>
      </c>
      <c r="E168" s="309"/>
      <c r="F168" s="309"/>
      <c r="G168" s="140" t="s">
        <v>2654</v>
      </c>
      <c r="H168" s="310" t="s">
        <v>2668</v>
      </c>
      <c r="I168" s="311" t="s">
        <v>28</v>
      </c>
      <c r="J168" s="312" t="s">
        <v>2669</v>
      </c>
      <c r="K168" s="143" t="s">
        <v>2670</v>
      </c>
      <c r="L168" s="313"/>
      <c r="M168" s="314" t="s">
        <v>2671</v>
      </c>
      <c r="N168" s="315" t="s">
        <v>2548</v>
      </c>
      <c r="O168" s="315" t="s">
        <v>2277</v>
      </c>
      <c r="P168" s="316" t="s">
        <v>2672</v>
      </c>
      <c r="Q168" s="317">
        <f t="shared" si="13"/>
        <v>97.78</v>
      </c>
      <c r="R168" s="318"/>
      <c r="S168" s="319"/>
      <c r="T168" s="320">
        <f t="shared" si="14"/>
        <v>0</v>
      </c>
    </row>
    <row r="169" spans="1:22" ht="75" customHeight="1" outlineLevel="1" x14ac:dyDescent="0.2">
      <c r="A169" t="str">
        <f t="shared" si="12"/>
        <v>Сувенир Колокол бол. фигурныйшёлк</v>
      </c>
      <c r="B169" s="71">
        <v>127.11</v>
      </c>
      <c r="C169" s="201"/>
      <c r="D169" s="73" t="s">
        <v>966</v>
      </c>
      <c r="E169" s="335"/>
      <c r="F169" s="335"/>
      <c r="G169" s="75" t="s">
        <v>2654</v>
      </c>
      <c r="H169" s="336" t="s">
        <v>2673</v>
      </c>
      <c r="I169" s="205" t="s">
        <v>28</v>
      </c>
      <c r="J169" s="151" t="s">
        <v>2674</v>
      </c>
      <c r="K169" s="79" t="s">
        <v>2670</v>
      </c>
      <c r="L169" s="337"/>
      <c r="M169" s="338" t="s">
        <v>2562</v>
      </c>
      <c r="N169" s="339" t="s">
        <v>2675</v>
      </c>
      <c r="O169" s="339" t="s">
        <v>2277</v>
      </c>
      <c r="P169" s="203" t="s">
        <v>604</v>
      </c>
      <c r="Q169" s="340">
        <f t="shared" si="13"/>
        <v>127.11</v>
      </c>
      <c r="R169" s="341"/>
      <c r="S169" s="342"/>
      <c r="T169" s="343">
        <f t="shared" si="14"/>
        <v>0</v>
      </c>
    </row>
    <row r="170" spans="1:22" ht="75" customHeight="1" outlineLevel="1" x14ac:dyDescent="0.2">
      <c r="A170" t="str">
        <f t="shared" si="12"/>
        <v>Сувенир Колокол бол. фигурныйшёлк</v>
      </c>
      <c r="B170" s="71">
        <v>127.11</v>
      </c>
      <c r="C170" s="201"/>
      <c r="D170" s="73" t="s">
        <v>966</v>
      </c>
      <c r="E170" s="335"/>
      <c r="F170" s="335"/>
      <c r="G170" s="75" t="s">
        <v>2654</v>
      </c>
      <c r="H170" s="336" t="s">
        <v>2673</v>
      </c>
      <c r="I170" s="205" t="s">
        <v>28</v>
      </c>
      <c r="J170" s="151" t="s">
        <v>2674</v>
      </c>
      <c r="K170" s="79" t="s">
        <v>2670</v>
      </c>
      <c r="L170" s="337"/>
      <c r="M170" s="338" t="s">
        <v>2547</v>
      </c>
      <c r="N170" s="339" t="s">
        <v>2396</v>
      </c>
      <c r="O170" s="339" t="s">
        <v>2277</v>
      </c>
      <c r="P170" s="203" t="s">
        <v>604</v>
      </c>
      <c r="Q170" s="340">
        <f t="shared" si="13"/>
        <v>127.11</v>
      </c>
      <c r="R170" s="341"/>
      <c r="S170" s="342"/>
      <c r="T170" s="343">
        <f t="shared" si="14"/>
        <v>0</v>
      </c>
    </row>
    <row r="171" spans="1:22" ht="75" customHeight="1" outlineLevel="1" x14ac:dyDescent="0.2">
      <c r="A171" t="str">
        <f t="shared" si="12"/>
        <v>Сувенир Колокол бол. фигурныйшёлк</v>
      </c>
      <c r="B171" s="71">
        <v>127.11</v>
      </c>
      <c r="C171" s="201"/>
      <c r="D171" s="73" t="s">
        <v>966</v>
      </c>
      <c r="E171" s="335"/>
      <c r="F171" s="335"/>
      <c r="G171" s="75" t="s">
        <v>2654</v>
      </c>
      <c r="H171" s="336" t="s">
        <v>2673</v>
      </c>
      <c r="I171" s="205" t="s">
        <v>28</v>
      </c>
      <c r="J171" s="151" t="s">
        <v>2674</v>
      </c>
      <c r="K171" s="79" t="s">
        <v>2670</v>
      </c>
      <c r="L171" s="337"/>
      <c r="M171" s="338" t="s">
        <v>2676</v>
      </c>
      <c r="N171" s="339" t="s">
        <v>2675</v>
      </c>
      <c r="O171" s="339" t="s">
        <v>2277</v>
      </c>
      <c r="P171" s="203" t="s">
        <v>604</v>
      </c>
      <c r="Q171" s="340">
        <f t="shared" si="13"/>
        <v>127.11</v>
      </c>
      <c r="R171" s="341"/>
      <c r="S171" s="342"/>
      <c r="T171" s="343">
        <f t="shared" si="14"/>
        <v>0</v>
      </c>
    </row>
    <row r="172" spans="1:22" ht="75" customHeight="1" outlineLevel="1" x14ac:dyDescent="0.2">
      <c r="A172" t="str">
        <f t="shared" si="12"/>
        <v>Сувенир Колокол бол. фигурныйстандарт</v>
      </c>
      <c r="B172" s="71">
        <v>97.78</v>
      </c>
      <c r="C172" s="432"/>
      <c r="D172" s="73" t="s">
        <v>24</v>
      </c>
      <c r="E172" s="398"/>
      <c r="F172" s="398"/>
      <c r="G172" s="75" t="s">
        <v>2654</v>
      </c>
      <c r="H172" s="336" t="s">
        <v>2668</v>
      </c>
      <c r="I172" s="337" t="s">
        <v>28</v>
      </c>
      <c r="J172" s="151" t="s">
        <v>2669</v>
      </c>
      <c r="K172" s="79" t="s">
        <v>2670</v>
      </c>
      <c r="L172" s="399"/>
      <c r="M172" s="338" t="s">
        <v>2495</v>
      </c>
      <c r="N172" s="82" t="s">
        <v>2560</v>
      </c>
      <c r="O172" s="339" t="s">
        <v>2404</v>
      </c>
      <c r="P172" s="203" t="s">
        <v>604</v>
      </c>
      <c r="Q172" s="400">
        <f t="shared" si="13"/>
        <v>97.78</v>
      </c>
      <c r="R172" s="33"/>
      <c r="S172" s="401"/>
      <c r="T172" s="343">
        <f>S172*Q172</f>
        <v>0</v>
      </c>
      <c r="U172"/>
      <c r="V172"/>
    </row>
    <row r="173" spans="1:22" ht="75" customHeight="1" outlineLevel="1" thickBot="1" x14ac:dyDescent="0.25">
      <c r="A173" t="str">
        <f t="shared" si="12"/>
        <v>Сувенир Колокол бол. фигурныйстандарт</v>
      </c>
      <c r="B173" s="71">
        <v>97.78</v>
      </c>
      <c r="C173" s="387"/>
      <c r="D173" s="123" t="s">
        <v>24</v>
      </c>
      <c r="E173" s="388"/>
      <c r="F173" s="388"/>
      <c r="G173" s="125" t="s">
        <v>2654</v>
      </c>
      <c r="H173" s="299" t="s">
        <v>2668</v>
      </c>
      <c r="I173" s="300" t="s">
        <v>28</v>
      </c>
      <c r="J173" s="244" t="s">
        <v>2669</v>
      </c>
      <c r="K173" s="129" t="s">
        <v>2670</v>
      </c>
      <c r="L173" s="411"/>
      <c r="M173" s="301" t="s">
        <v>2677</v>
      </c>
      <c r="N173" s="132" t="s">
        <v>2306</v>
      </c>
      <c r="O173" s="302" t="s">
        <v>2404</v>
      </c>
      <c r="P173" s="303" t="s">
        <v>604</v>
      </c>
      <c r="Q173" s="412">
        <f t="shared" si="13"/>
        <v>97.78</v>
      </c>
      <c r="R173" s="389"/>
      <c r="S173" s="413"/>
      <c r="T173" s="307">
        <f>S173*Q173</f>
        <v>0</v>
      </c>
      <c r="U173"/>
      <c r="V173"/>
    </row>
    <row r="174" spans="1:22" ht="75" customHeight="1" outlineLevel="1" x14ac:dyDescent="0.2">
      <c r="A174" t="str">
        <f t="shared" si="12"/>
        <v>Сувенир колокол лепнойшёлк</v>
      </c>
      <c r="B174" s="71">
        <v>261.69</v>
      </c>
      <c r="C174" s="378"/>
      <c r="D174" s="153" t="s">
        <v>966</v>
      </c>
      <c r="E174" s="309"/>
      <c r="F174" s="309"/>
      <c r="G174" s="140" t="s">
        <v>2654</v>
      </c>
      <c r="H174" s="310" t="s">
        <v>2678</v>
      </c>
      <c r="I174" s="311" t="s">
        <v>28</v>
      </c>
      <c r="J174" s="312" t="s">
        <v>2679</v>
      </c>
      <c r="K174" s="143" t="s">
        <v>2680</v>
      </c>
      <c r="L174" s="313"/>
      <c r="M174" s="314" t="s">
        <v>2681</v>
      </c>
      <c r="N174" s="315" t="s">
        <v>2315</v>
      </c>
      <c r="O174" s="315" t="s">
        <v>2277</v>
      </c>
      <c r="P174" s="316" t="s">
        <v>604</v>
      </c>
      <c r="Q174" s="317">
        <f t="shared" si="13"/>
        <v>261.69</v>
      </c>
      <c r="R174" s="318"/>
      <c r="S174" s="319"/>
      <c r="T174" s="320">
        <f t="shared" si="14"/>
        <v>0</v>
      </c>
    </row>
    <row r="175" spans="1:22" ht="75" customHeight="1" outlineLevel="1" x14ac:dyDescent="0.2">
      <c r="A175" t="str">
        <f t="shared" si="12"/>
        <v>Сувенир колокол лепнойшёлк</v>
      </c>
      <c r="B175" s="71">
        <v>261.69</v>
      </c>
      <c r="C175" s="201"/>
      <c r="D175" s="73" t="s">
        <v>966</v>
      </c>
      <c r="E175" s="335"/>
      <c r="F175" s="335"/>
      <c r="G175" s="75" t="s">
        <v>2654</v>
      </c>
      <c r="H175" s="336" t="s">
        <v>2678</v>
      </c>
      <c r="I175" s="205" t="s">
        <v>28</v>
      </c>
      <c r="J175" s="151" t="s">
        <v>2679</v>
      </c>
      <c r="K175" s="79" t="s">
        <v>2680</v>
      </c>
      <c r="L175" s="337"/>
      <c r="M175" s="338" t="s">
        <v>2564</v>
      </c>
      <c r="N175" s="339" t="s">
        <v>2443</v>
      </c>
      <c r="O175" s="339" t="s">
        <v>2277</v>
      </c>
      <c r="P175" s="203" t="s">
        <v>604</v>
      </c>
      <c r="Q175" s="340">
        <f t="shared" si="13"/>
        <v>261.69</v>
      </c>
      <c r="R175" s="341"/>
      <c r="S175" s="342"/>
      <c r="T175" s="343">
        <f t="shared" si="14"/>
        <v>0</v>
      </c>
    </row>
    <row r="176" spans="1:22" ht="75" customHeight="1" outlineLevel="1" x14ac:dyDescent="0.2">
      <c r="A176" t="str">
        <f t="shared" si="12"/>
        <v>Сувенир колокол лепнойшёлк</v>
      </c>
      <c r="B176" s="71">
        <v>261.69</v>
      </c>
      <c r="C176" s="201"/>
      <c r="D176" s="73" t="s">
        <v>966</v>
      </c>
      <c r="E176" s="335"/>
      <c r="F176" s="335"/>
      <c r="G176" s="75" t="s">
        <v>2654</v>
      </c>
      <c r="H176" s="336" t="s">
        <v>2678</v>
      </c>
      <c r="I176" s="205" t="s">
        <v>28</v>
      </c>
      <c r="J176" s="151" t="s">
        <v>2679</v>
      </c>
      <c r="K176" s="79" t="s">
        <v>2680</v>
      </c>
      <c r="L176" s="337"/>
      <c r="M176" s="338" t="s">
        <v>2403</v>
      </c>
      <c r="N176" s="339" t="s">
        <v>2443</v>
      </c>
      <c r="O176" s="339" t="s">
        <v>2277</v>
      </c>
      <c r="P176" s="203" t="s">
        <v>604</v>
      </c>
      <c r="Q176" s="340">
        <f t="shared" si="13"/>
        <v>261.69</v>
      </c>
      <c r="R176" s="341"/>
      <c r="S176" s="342"/>
      <c r="T176" s="343">
        <f t="shared" si="14"/>
        <v>0</v>
      </c>
    </row>
    <row r="177" spans="1:22" ht="75" customHeight="1" outlineLevel="1" x14ac:dyDescent="0.2">
      <c r="A177" t="str">
        <f t="shared" si="12"/>
        <v>Сувенир колокол лепнойшёлк</v>
      </c>
      <c r="B177" s="71">
        <v>261.69</v>
      </c>
      <c r="C177" s="201"/>
      <c r="D177" s="73" t="s">
        <v>966</v>
      </c>
      <c r="E177" s="335"/>
      <c r="F177" s="335"/>
      <c r="G177" s="75" t="s">
        <v>2654</v>
      </c>
      <c r="H177" s="336" t="s">
        <v>2678</v>
      </c>
      <c r="I177" s="205" t="s">
        <v>28</v>
      </c>
      <c r="J177" s="151" t="s">
        <v>2679</v>
      </c>
      <c r="K177" s="79" t="s">
        <v>2680</v>
      </c>
      <c r="L177" s="337"/>
      <c r="M177" s="338" t="s">
        <v>2682</v>
      </c>
      <c r="N177" s="339" t="s">
        <v>2443</v>
      </c>
      <c r="O177" s="339" t="s">
        <v>2277</v>
      </c>
      <c r="P177" s="203" t="s">
        <v>604</v>
      </c>
      <c r="Q177" s="340">
        <f t="shared" si="13"/>
        <v>261.69</v>
      </c>
      <c r="R177" s="341"/>
      <c r="S177" s="342"/>
      <c r="T177" s="343">
        <f t="shared" si="14"/>
        <v>0</v>
      </c>
    </row>
    <row r="178" spans="1:22" ht="75" customHeight="1" outlineLevel="1" x14ac:dyDescent="0.2">
      <c r="A178" t="str">
        <f t="shared" si="12"/>
        <v>Сувенир колокол лепнойстандарт</v>
      </c>
      <c r="B178" s="71">
        <v>201.3</v>
      </c>
      <c r="C178" s="423"/>
      <c r="D178" s="73" t="s">
        <v>24</v>
      </c>
      <c r="E178" s="397"/>
      <c r="F178" s="397"/>
      <c r="G178" s="75" t="s">
        <v>2654</v>
      </c>
      <c r="H178" s="336" t="s">
        <v>2683</v>
      </c>
      <c r="I178" s="205" t="s">
        <v>28</v>
      </c>
      <c r="J178" s="151" t="s">
        <v>2684</v>
      </c>
      <c r="K178" s="79" t="s">
        <v>2680</v>
      </c>
      <c r="L178" s="337"/>
      <c r="M178" s="338" t="s">
        <v>2485</v>
      </c>
      <c r="N178" s="82" t="s">
        <v>2402</v>
      </c>
      <c r="O178" s="339" t="s">
        <v>2404</v>
      </c>
      <c r="P178" s="205" t="s">
        <v>604</v>
      </c>
      <c r="Q178" s="340">
        <f t="shared" si="13"/>
        <v>201.3</v>
      </c>
      <c r="R178" s="33"/>
      <c r="S178" s="342"/>
      <c r="T178" s="343">
        <f t="shared" si="14"/>
        <v>0</v>
      </c>
      <c r="U178"/>
      <c r="V178"/>
    </row>
    <row r="179" spans="1:22" ht="75" customHeight="1" outlineLevel="1" x14ac:dyDescent="0.2">
      <c r="A179" t="str">
        <f t="shared" si="12"/>
        <v>Сувенир колокол лепнойстандарт</v>
      </c>
      <c r="B179" s="71">
        <v>201.3</v>
      </c>
      <c r="C179" s="423"/>
      <c r="D179" s="73" t="s">
        <v>24</v>
      </c>
      <c r="E179" s="397"/>
      <c r="F179" s="397"/>
      <c r="G179" s="75" t="s">
        <v>2654</v>
      </c>
      <c r="H179" s="336" t="s">
        <v>2683</v>
      </c>
      <c r="I179" s="205" t="s">
        <v>28</v>
      </c>
      <c r="J179" s="151" t="s">
        <v>2684</v>
      </c>
      <c r="K179" s="79" t="s">
        <v>2680</v>
      </c>
      <c r="L179" s="337"/>
      <c r="M179" s="338" t="s">
        <v>2652</v>
      </c>
      <c r="N179" s="82" t="s">
        <v>2402</v>
      </c>
      <c r="O179" s="339" t="s">
        <v>2404</v>
      </c>
      <c r="P179" s="205" t="s">
        <v>604</v>
      </c>
      <c r="Q179" s="340">
        <f t="shared" si="13"/>
        <v>201.3</v>
      </c>
      <c r="R179" s="33"/>
      <c r="S179" s="342"/>
      <c r="T179" s="343">
        <f t="shared" si="14"/>
        <v>0</v>
      </c>
      <c r="U179"/>
      <c r="V179"/>
    </row>
    <row r="180" spans="1:22" ht="75" customHeight="1" outlineLevel="1" x14ac:dyDescent="0.2">
      <c r="A180" t="str">
        <f>CONCATENATE(K180,IF(D180="радуга","шёлк",D180))</f>
        <v>Сувенир колокол лепнойстандарт</v>
      </c>
      <c r="B180" s="71">
        <v>201.3</v>
      </c>
      <c r="C180" s="396" t="s">
        <v>291</v>
      </c>
      <c r="D180" s="73" t="s">
        <v>24</v>
      </c>
      <c r="E180" s="397"/>
      <c r="F180" s="397"/>
      <c r="G180" s="75" t="s">
        <v>2654</v>
      </c>
      <c r="H180" s="336" t="s">
        <v>2683</v>
      </c>
      <c r="I180" s="205" t="s">
        <v>28</v>
      </c>
      <c r="J180" s="151" t="s">
        <v>2684</v>
      </c>
      <c r="K180" s="79" t="s">
        <v>2680</v>
      </c>
      <c r="L180" s="337"/>
      <c r="M180" s="338" t="s">
        <v>2685</v>
      </c>
      <c r="N180" s="82" t="s">
        <v>2402</v>
      </c>
      <c r="O180" s="339" t="s">
        <v>2404</v>
      </c>
      <c r="P180" s="205" t="s">
        <v>604</v>
      </c>
      <c r="Q180" s="340">
        <f>ROUND(B180*(100-$A$4)/100,2)</f>
        <v>201.3</v>
      </c>
      <c r="R180" s="33"/>
      <c r="S180" s="342"/>
      <c r="T180" s="343">
        <f t="shared" si="14"/>
        <v>0</v>
      </c>
      <c r="U180"/>
      <c r="V180"/>
    </row>
    <row r="181" spans="1:22" ht="75" customHeight="1" outlineLevel="1" x14ac:dyDescent="0.2">
      <c r="A181" t="str">
        <f t="shared" si="12"/>
        <v>Сувенир колокол лепнойстандарт</v>
      </c>
      <c r="B181" s="71">
        <v>201.3</v>
      </c>
      <c r="C181" s="423"/>
      <c r="D181" s="73" t="s">
        <v>24</v>
      </c>
      <c r="E181" s="397"/>
      <c r="F181" s="397"/>
      <c r="G181" s="75" t="s">
        <v>2654</v>
      </c>
      <c r="H181" s="336" t="s">
        <v>2683</v>
      </c>
      <c r="I181" s="205" t="s">
        <v>28</v>
      </c>
      <c r="J181" s="151" t="s">
        <v>2684</v>
      </c>
      <c r="K181" s="79" t="s">
        <v>2680</v>
      </c>
      <c r="L181" s="337"/>
      <c r="M181" s="338" t="s">
        <v>2492</v>
      </c>
      <c r="N181" s="82" t="s">
        <v>2443</v>
      </c>
      <c r="O181" s="339" t="s">
        <v>2404</v>
      </c>
      <c r="P181" s="205" t="s">
        <v>604</v>
      </c>
      <c r="Q181" s="340">
        <f t="shared" si="13"/>
        <v>201.3</v>
      </c>
      <c r="R181" s="33"/>
      <c r="S181" s="342"/>
      <c r="T181" s="343">
        <f t="shared" si="14"/>
        <v>0</v>
      </c>
      <c r="U181"/>
      <c r="V181"/>
    </row>
    <row r="182" spans="1:22" ht="75" customHeight="1" outlineLevel="1" thickBot="1" x14ac:dyDescent="0.25">
      <c r="A182" t="str">
        <f t="shared" si="12"/>
        <v>Сувенир колокол лепнойстандарт</v>
      </c>
      <c r="B182" s="71">
        <v>201.3</v>
      </c>
      <c r="C182" s="387"/>
      <c r="D182" s="123" t="s">
        <v>24</v>
      </c>
      <c r="E182" s="388"/>
      <c r="F182" s="388"/>
      <c r="G182" s="125" t="s">
        <v>2654</v>
      </c>
      <c r="H182" s="299" t="s">
        <v>2683</v>
      </c>
      <c r="I182" s="243" t="s">
        <v>28</v>
      </c>
      <c r="J182" s="244" t="s">
        <v>2684</v>
      </c>
      <c r="K182" s="129" t="s">
        <v>2680</v>
      </c>
      <c r="L182" s="300"/>
      <c r="M182" s="301" t="s">
        <v>2493</v>
      </c>
      <c r="N182" s="132" t="s">
        <v>2443</v>
      </c>
      <c r="O182" s="302" t="s">
        <v>2404</v>
      </c>
      <c r="P182" s="243" t="s">
        <v>604</v>
      </c>
      <c r="Q182" s="382">
        <f t="shared" si="13"/>
        <v>201.3</v>
      </c>
      <c r="R182" s="389"/>
      <c r="S182" s="306"/>
      <c r="T182" s="307">
        <f t="shared" si="14"/>
        <v>0</v>
      </c>
      <c r="U182"/>
      <c r="V182"/>
    </row>
    <row r="183" spans="1:22" ht="75" customHeight="1" outlineLevel="1" thickBot="1" x14ac:dyDescent="0.25">
      <c r="A183" t="str">
        <f t="shared" si="12"/>
        <v>Сувенир Колокол мал.стандарт</v>
      </c>
      <c r="B183" s="71">
        <v>45.84</v>
      </c>
      <c r="C183" s="387"/>
      <c r="D183" s="123" t="s">
        <v>24</v>
      </c>
      <c r="E183" s="388"/>
      <c r="F183" s="388"/>
      <c r="G183" s="125" t="s">
        <v>2654</v>
      </c>
      <c r="H183" s="299" t="s">
        <v>2686</v>
      </c>
      <c r="I183" s="300" t="s">
        <v>28</v>
      </c>
      <c r="J183" s="244" t="s">
        <v>2687</v>
      </c>
      <c r="K183" s="129" t="s">
        <v>2688</v>
      </c>
      <c r="L183" s="411"/>
      <c r="M183" s="414"/>
      <c r="N183" s="132" t="s">
        <v>2689</v>
      </c>
      <c r="O183" s="302" t="s">
        <v>2404</v>
      </c>
      <c r="P183" s="243" t="s">
        <v>604</v>
      </c>
      <c r="Q183" s="412">
        <f t="shared" si="13"/>
        <v>45.84</v>
      </c>
      <c r="R183" s="389"/>
      <c r="S183" s="413"/>
      <c r="T183" s="307">
        <f t="shared" si="14"/>
        <v>0</v>
      </c>
      <c r="U183"/>
      <c r="V183"/>
    </row>
    <row r="184" spans="1:22" ht="75" customHeight="1" outlineLevel="1" x14ac:dyDescent="0.2">
      <c r="A184" t="str">
        <f t="shared" si="12"/>
        <v>Сувенир Колокол мал. фигурныйшёлк</v>
      </c>
      <c r="B184" s="71">
        <v>112.07</v>
      </c>
      <c r="C184" s="378"/>
      <c r="D184" s="153" t="s">
        <v>966</v>
      </c>
      <c r="E184" s="309"/>
      <c r="F184" s="309"/>
      <c r="G184" s="140" t="s">
        <v>2654</v>
      </c>
      <c r="H184" s="310" t="s">
        <v>2690</v>
      </c>
      <c r="I184" s="311" t="s">
        <v>28</v>
      </c>
      <c r="J184" s="312" t="s">
        <v>2691</v>
      </c>
      <c r="K184" s="143" t="s">
        <v>2692</v>
      </c>
      <c r="L184" s="313"/>
      <c r="M184" s="314" t="s">
        <v>2693</v>
      </c>
      <c r="N184" s="315" t="s">
        <v>2689</v>
      </c>
      <c r="O184" s="315" t="s">
        <v>2277</v>
      </c>
      <c r="P184" s="316" t="s">
        <v>604</v>
      </c>
      <c r="Q184" s="317">
        <f t="shared" si="13"/>
        <v>112.07</v>
      </c>
      <c r="R184" s="318"/>
      <c r="S184" s="319"/>
      <c r="T184" s="320">
        <f t="shared" si="14"/>
        <v>0</v>
      </c>
    </row>
    <row r="185" spans="1:22" ht="75" customHeight="1" outlineLevel="1" x14ac:dyDescent="0.2">
      <c r="A185" t="str">
        <f t="shared" si="12"/>
        <v>Сувенир Колокол мал. фигурныйстандарт</v>
      </c>
      <c r="B185" s="71">
        <v>86.2</v>
      </c>
      <c r="C185" s="201"/>
      <c r="D185" s="73" t="s">
        <v>24</v>
      </c>
      <c r="E185" s="335"/>
      <c r="F185" s="335"/>
      <c r="G185" s="75" t="s">
        <v>2654</v>
      </c>
      <c r="H185" s="336" t="s">
        <v>2694</v>
      </c>
      <c r="I185" s="205" t="s">
        <v>28</v>
      </c>
      <c r="J185" s="151" t="s">
        <v>2695</v>
      </c>
      <c r="K185" s="79" t="s">
        <v>2692</v>
      </c>
      <c r="L185" s="337"/>
      <c r="M185" s="338" t="s">
        <v>2671</v>
      </c>
      <c r="N185" s="339" t="s">
        <v>2689</v>
      </c>
      <c r="O185" s="339" t="s">
        <v>2277</v>
      </c>
      <c r="P185" s="203" t="s">
        <v>604</v>
      </c>
      <c r="Q185" s="340">
        <f t="shared" si="13"/>
        <v>86.2</v>
      </c>
      <c r="R185" s="341"/>
      <c r="S185" s="342"/>
      <c r="T185" s="343">
        <f t="shared" si="14"/>
        <v>0</v>
      </c>
    </row>
    <row r="186" spans="1:22" ht="75" customHeight="1" outlineLevel="1" x14ac:dyDescent="0.2">
      <c r="A186" t="str">
        <f t="shared" si="12"/>
        <v>Сувенир Колокол мал. фигурныйстандарт</v>
      </c>
      <c r="B186" s="71">
        <v>86.2</v>
      </c>
      <c r="C186" s="423"/>
      <c r="D186" s="73" t="s">
        <v>24</v>
      </c>
      <c r="E186" s="397"/>
      <c r="F186" s="397"/>
      <c r="G186" s="75" t="s">
        <v>2654</v>
      </c>
      <c r="H186" s="336" t="s">
        <v>2694</v>
      </c>
      <c r="I186" s="337" t="s">
        <v>28</v>
      </c>
      <c r="J186" s="151" t="s">
        <v>2695</v>
      </c>
      <c r="K186" s="79" t="s">
        <v>2692</v>
      </c>
      <c r="L186" s="203"/>
      <c r="M186" s="338" t="s">
        <v>2676</v>
      </c>
      <c r="N186" s="82" t="s">
        <v>2300</v>
      </c>
      <c r="O186" s="339" t="s">
        <v>2404</v>
      </c>
      <c r="P186" s="205" t="s">
        <v>604</v>
      </c>
      <c r="Q186" s="340">
        <f t="shared" si="13"/>
        <v>86.2</v>
      </c>
      <c r="R186" s="33"/>
      <c r="S186" s="342"/>
      <c r="T186" s="343">
        <f t="shared" si="14"/>
        <v>0</v>
      </c>
      <c r="U186"/>
      <c r="V186"/>
    </row>
    <row r="187" spans="1:22" ht="75" customHeight="1" outlineLevel="1" thickBot="1" x14ac:dyDescent="0.25">
      <c r="A187" t="str">
        <f t="shared" si="12"/>
        <v>Сувенир Колокол мал. фигурныйстандарт</v>
      </c>
      <c r="B187" s="71">
        <v>86.2</v>
      </c>
      <c r="C187" s="387"/>
      <c r="D187" s="123" t="s">
        <v>24</v>
      </c>
      <c r="E187" s="388"/>
      <c r="F187" s="388"/>
      <c r="G187" s="125" t="s">
        <v>2654</v>
      </c>
      <c r="H187" s="299" t="s">
        <v>2694</v>
      </c>
      <c r="I187" s="300" t="s">
        <v>28</v>
      </c>
      <c r="J187" s="244" t="s">
        <v>2695</v>
      </c>
      <c r="K187" s="129" t="s">
        <v>2692</v>
      </c>
      <c r="L187" s="411"/>
      <c r="M187" s="301" t="s">
        <v>2403</v>
      </c>
      <c r="N187" s="132" t="s">
        <v>2300</v>
      </c>
      <c r="O187" s="302" t="s">
        <v>2404</v>
      </c>
      <c r="P187" s="243" t="s">
        <v>604</v>
      </c>
      <c r="Q187" s="412">
        <f t="shared" si="13"/>
        <v>86.2</v>
      </c>
      <c r="R187" s="389"/>
      <c r="S187" s="413"/>
      <c r="T187" s="307">
        <f>S187*Q187</f>
        <v>0</v>
      </c>
      <c r="U187"/>
      <c r="V187"/>
    </row>
    <row r="188" spans="1:22" ht="75" customHeight="1" outlineLevel="1" thickBot="1" x14ac:dyDescent="0.25">
      <c r="A188" t="str">
        <f t="shared" si="12"/>
        <v>Сувенир Колокол Конусстандарт</v>
      </c>
      <c r="B188" s="71">
        <v>119.17</v>
      </c>
      <c r="C188" s="240"/>
      <c r="D188" s="123" t="s">
        <v>24</v>
      </c>
      <c r="E188" s="298"/>
      <c r="F188" s="298"/>
      <c r="G188" s="125" t="s">
        <v>2654</v>
      </c>
      <c r="H188" s="299" t="s">
        <v>2696</v>
      </c>
      <c r="I188" s="243" t="s">
        <v>28</v>
      </c>
      <c r="J188" s="244" t="s">
        <v>2697</v>
      </c>
      <c r="K188" s="129" t="s">
        <v>2698</v>
      </c>
      <c r="L188" s="300"/>
      <c r="M188" s="301"/>
      <c r="N188" s="302" t="s">
        <v>2471</v>
      </c>
      <c r="O188" s="302" t="s">
        <v>2277</v>
      </c>
      <c r="P188" s="303" t="s">
        <v>2699</v>
      </c>
      <c r="Q188" s="382">
        <f t="shared" si="13"/>
        <v>119.17</v>
      </c>
      <c r="R188" s="305"/>
      <c r="S188" s="306"/>
      <c r="T188" s="307">
        <f t="shared" si="14"/>
        <v>0</v>
      </c>
    </row>
    <row r="189" spans="1:22" ht="75" customHeight="1" outlineLevel="1" x14ac:dyDescent="0.2">
      <c r="A189" t="str">
        <f t="shared" si="12"/>
        <v>Сувенир колокол лепной фигурныйстандарт</v>
      </c>
      <c r="B189" s="71">
        <v>283.2</v>
      </c>
      <c r="C189" s="433" t="s">
        <v>291</v>
      </c>
      <c r="D189" s="153" t="s">
        <v>24</v>
      </c>
      <c r="E189" s="309"/>
      <c r="F189" s="309"/>
      <c r="G189" s="140" t="s">
        <v>2654</v>
      </c>
      <c r="H189" s="310" t="s">
        <v>2700</v>
      </c>
      <c r="I189" s="311" t="s">
        <v>28</v>
      </c>
      <c r="J189" s="312" t="s">
        <v>2701</v>
      </c>
      <c r="K189" s="143" t="s">
        <v>2702</v>
      </c>
      <c r="L189" s="313"/>
      <c r="M189" s="314" t="s">
        <v>2703</v>
      </c>
      <c r="N189" s="315" t="s">
        <v>2391</v>
      </c>
      <c r="O189" s="315" t="s">
        <v>2277</v>
      </c>
      <c r="P189" s="316" t="s">
        <v>124</v>
      </c>
      <c r="Q189" s="317">
        <f t="shared" si="13"/>
        <v>283.2</v>
      </c>
      <c r="R189" s="318"/>
      <c r="S189" s="319"/>
      <c r="T189" s="320">
        <f t="shared" si="14"/>
        <v>0</v>
      </c>
    </row>
    <row r="190" spans="1:22" ht="75" customHeight="1" outlineLevel="1" x14ac:dyDescent="0.2">
      <c r="A190" t="str">
        <f t="shared" si="12"/>
        <v>Сувенир колокол лепной фигурныйстандарт</v>
      </c>
      <c r="B190" s="71">
        <v>283.2</v>
      </c>
      <c r="C190" s="225" t="s">
        <v>291</v>
      </c>
      <c r="D190" s="73" t="s">
        <v>24</v>
      </c>
      <c r="E190" s="335"/>
      <c r="F190" s="335"/>
      <c r="G190" s="75" t="s">
        <v>2654</v>
      </c>
      <c r="H190" s="336" t="s">
        <v>2700</v>
      </c>
      <c r="I190" s="205" t="s">
        <v>28</v>
      </c>
      <c r="J190" s="151" t="s">
        <v>2701</v>
      </c>
      <c r="K190" s="79" t="s">
        <v>2702</v>
      </c>
      <c r="L190" s="337"/>
      <c r="M190" s="338" t="s">
        <v>2704</v>
      </c>
      <c r="N190" s="339" t="s">
        <v>2391</v>
      </c>
      <c r="O190" s="339" t="s">
        <v>2277</v>
      </c>
      <c r="P190" s="203" t="s">
        <v>124</v>
      </c>
      <c r="Q190" s="340">
        <f t="shared" si="13"/>
        <v>283.2</v>
      </c>
      <c r="R190" s="341"/>
      <c r="S190" s="342"/>
      <c r="T190" s="343">
        <f t="shared" si="14"/>
        <v>0</v>
      </c>
    </row>
    <row r="191" spans="1:22" ht="75" customHeight="1" outlineLevel="1" thickBot="1" x14ac:dyDescent="0.25">
      <c r="A191" t="str">
        <f t="shared" si="12"/>
        <v>Сувенир колокол лепной фигурныйстандарт</v>
      </c>
      <c r="B191" s="71">
        <v>283.2</v>
      </c>
      <c r="C191" s="434" t="s">
        <v>291</v>
      </c>
      <c r="D191" s="123" t="s">
        <v>24</v>
      </c>
      <c r="E191" s="298"/>
      <c r="F191" s="298"/>
      <c r="G191" s="125" t="s">
        <v>2654</v>
      </c>
      <c r="H191" s="299" t="s">
        <v>2700</v>
      </c>
      <c r="I191" s="243" t="s">
        <v>28</v>
      </c>
      <c r="J191" s="244" t="s">
        <v>2701</v>
      </c>
      <c r="K191" s="129" t="s">
        <v>2702</v>
      </c>
      <c r="L191" s="300"/>
      <c r="M191" s="301" t="s">
        <v>2705</v>
      </c>
      <c r="N191" s="302" t="s">
        <v>2461</v>
      </c>
      <c r="O191" s="302" t="s">
        <v>2277</v>
      </c>
      <c r="P191" s="303" t="s">
        <v>124</v>
      </c>
      <c r="Q191" s="382">
        <f t="shared" si="13"/>
        <v>283.2</v>
      </c>
      <c r="R191" s="305"/>
      <c r="S191" s="306"/>
      <c r="T191" s="307">
        <f t="shared" si="14"/>
        <v>0</v>
      </c>
    </row>
    <row r="192" spans="1:22" ht="75" customHeight="1" outlineLevel="1" x14ac:dyDescent="0.2">
      <c r="A192" t="str">
        <f t="shared" si="12"/>
        <v>Сувенир Колокол Фантазиястандарт</v>
      </c>
      <c r="B192" s="71">
        <v>116.87</v>
      </c>
      <c r="C192" s="378"/>
      <c r="D192" s="153" t="s">
        <v>24</v>
      </c>
      <c r="E192" s="309"/>
      <c r="F192" s="309"/>
      <c r="G192" s="140" t="s">
        <v>2654</v>
      </c>
      <c r="H192" s="310" t="s">
        <v>2706</v>
      </c>
      <c r="I192" s="311" t="s">
        <v>28</v>
      </c>
      <c r="J192" s="312" t="s">
        <v>2707</v>
      </c>
      <c r="K192" s="143" t="s">
        <v>2708</v>
      </c>
      <c r="L192" s="313"/>
      <c r="M192" s="314" t="s">
        <v>2513</v>
      </c>
      <c r="N192" s="315" t="s">
        <v>2514</v>
      </c>
      <c r="O192" s="315" t="s">
        <v>2277</v>
      </c>
      <c r="P192" s="316"/>
      <c r="Q192" s="317">
        <f t="shared" si="13"/>
        <v>116.87</v>
      </c>
      <c r="R192" s="318"/>
      <c r="S192" s="319"/>
      <c r="T192" s="320">
        <f t="shared" si="14"/>
        <v>0</v>
      </c>
    </row>
    <row r="193" spans="1:22" ht="75" customHeight="1" outlineLevel="1" x14ac:dyDescent="0.2">
      <c r="A193" t="str">
        <f t="shared" si="12"/>
        <v>Сувенир Колокол Фантазиястандарт</v>
      </c>
      <c r="B193" s="71">
        <v>116.87</v>
      </c>
      <c r="C193" s="201"/>
      <c r="D193" s="73" t="s">
        <v>24</v>
      </c>
      <c r="E193" s="335"/>
      <c r="F193" s="335"/>
      <c r="G193" s="75" t="s">
        <v>2654</v>
      </c>
      <c r="H193" s="336" t="s">
        <v>2706</v>
      </c>
      <c r="I193" s="205" t="s">
        <v>28</v>
      </c>
      <c r="J193" s="151" t="s">
        <v>2707</v>
      </c>
      <c r="K193" s="79" t="s">
        <v>2708</v>
      </c>
      <c r="L193" s="337"/>
      <c r="M193" s="338" t="s">
        <v>2709</v>
      </c>
      <c r="N193" s="339" t="s">
        <v>2551</v>
      </c>
      <c r="O193" s="339" t="s">
        <v>2277</v>
      </c>
      <c r="P193" s="203"/>
      <c r="Q193" s="340">
        <f t="shared" si="13"/>
        <v>116.87</v>
      </c>
      <c r="R193" s="341"/>
      <c r="S193" s="342"/>
      <c r="T193" s="343">
        <f t="shared" si="14"/>
        <v>0</v>
      </c>
    </row>
    <row r="194" spans="1:22" ht="15.75" customHeight="1" x14ac:dyDescent="0.2">
      <c r="A194" t="str">
        <f t="shared" si="12"/>
        <v/>
      </c>
      <c r="B194" s="71" t="e">
        <v>#N/A</v>
      </c>
      <c r="C194" s="486" t="s">
        <v>2710</v>
      </c>
      <c r="D194" s="487"/>
      <c r="E194" s="487"/>
      <c r="F194" s="487"/>
      <c r="G194" s="487"/>
      <c r="H194" s="487"/>
      <c r="I194" s="487"/>
      <c r="J194" s="487"/>
      <c r="K194" s="487"/>
      <c r="L194" s="487"/>
      <c r="M194" s="487"/>
      <c r="N194" s="487"/>
      <c r="O194" s="487"/>
      <c r="P194" s="487"/>
      <c r="Q194" s="487"/>
      <c r="R194" s="487"/>
      <c r="S194" s="487"/>
      <c r="T194" s="488"/>
    </row>
    <row r="195" spans="1:22" ht="75" customHeight="1" outlineLevel="1" thickBot="1" x14ac:dyDescent="0.25">
      <c r="A195" t="str">
        <f t="shared" si="12"/>
        <v>Сувенир подвеснойстандарт</v>
      </c>
      <c r="B195" s="71">
        <v>148.61000000000001</v>
      </c>
      <c r="C195" s="387"/>
      <c r="D195" s="123" t="s">
        <v>24</v>
      </c>
      <c r="E195" s="388"/>
      <c r="F195" s="388"/>
      <c r="G195" s="125" t="s">
        <v>2710</v>
      </c>
      <c r="H195" s="299" t="s">
        <v>2711</v>
      </c>
      <c r="I195" s="243" t="s">
        <v>28</v>
      </c>
      <c r="J195" s="244" t="s">
        <v>2712</v>
      </c>
      <c r="K195" s="129" t="s">
        <v>2713</v>
      </c>
      <c r="L195" s="300"/>
      <c r="M195" s="301" t="s">
        <v>2714</v>
      </c>
      <c r="N195" s="132" t="s">
        <v>2715</v>
      </c>
      <c r="O195" s="302" t="s">
        <v>2404</v>
      </c>
      <c r="P195" s="411" t="s">
        <v>2716</v>
      </c>
      <c r="Q195" s="412">
        <f t="shared" ref="Q195:Q202" si="15">ROUND(B195*(100-$A$4)/100,2)</f>
        <v>148.61000000000001</v>
      </c>
      <c r="R195" s="389"/>
      <c r="S195" s="413"/>
      <c r="T195" s="307">
        <f t="shared" ref="T195:T202" si="16">S195*Q195</f>
        <v>0</v>
      </c>
      <c r="U195"/>
      <c r="V195"/>
    </row>
    <row r="196" spans="1:22" ht="75" customHeight="1" outlineLevel="1" thickBot="1" x14ac:dyDescent="0.25">
      <c r="A196" t="str">
        <f t="shared" si="12"/>
        <v>Сувенир Подковастандарт</v>
      </c>
      <c r="B196" s="71">
        <v>68.760000000000005</v>
      </c>
      <c r="C196" s="424"/>
      <c r="D196" s="345" t="s">
        <v>24</v>
      </c>
      <c r="E196" s="403"/>
      <c r="F196" s="403"/>
      <c r="G196" s="347" t="s">
        <v>2710</v>
      </c>
      <c r="H196" s="348" t="s">
        <v>2717</v>
      </c>
      <c r="I196" s="349" t="s">
        <v>28</v>
      </c>
      <c r="J196" s="350" t="s">
        <v>2718</v>
      </c>
      <c r="K196" s="351" t="s">
        <v>2719</v>
      </c>
      <c r="L196" s="352"/>
      <c r="M196" s="353"/>
      <c r="N196" s="405" t="s">
        <v>2443</v>
      </c>
      <c r="O196" s="354" t="s">
        <v>2404</v>
      </c>
      <c r="P196" s="406"/>
      <c r="Q196" s="407">
        <f t="shared" si="15"/>
        <v>68.760000000000005</v>
      </c>
      <c r="R196" s="408"/>
      <c r="S196" s="409"/>
      <c r="T196" s="359">
        <f t="shared" si="16"/>
        <v>0</v>
      </c>
      <c r="U196"/>
      <c r="V196"/>
    </row>
    <row r="197" spans="1:22" ht="75" customHeight="1" outlineLevel="1" thickBot="1" x14ac:dyDescent="0.25">
      <c r="A197" t="str">
        <f t="shared" si="12"/>
        <v>Сувенир Подкова малстандарт</v>
      </c>
      <c r="B197" s="71">
        <v>51.95</v>
      </c>
      <c r="C197" s="387"/>
      <c r="D197" s="123" t="s">
        <v>24</v>
      </c>
      <c r="E197" s="388"/>
      <c r="F197" s="388"/>
      <c r="G197" s="125" t="s">
        <v>2710</v>
      </c>
      <c r="H197" s="299" t="s">
        <v>2720</v>
      </c>
      <c r="I197" s="243" t="s">
        <v>28</v>
      </c>
      <c r="J197" s="244" t="s">
        <v>2721</v>
      </c>
      <c r="K197" s="129" t="s">
        <v>2722</v>
      </c>
      <c r="L197" s="300"/>
      <c r="M197" s="301"/>
      <c r="N197" s="132" t="s">
        <v>2551</v>
      </c>
      <c r="O197" s="302" t="s">
        <v>2404</v>
      </c>
      <c r="P197" s="303"/>
      <c r="Q197" s="382">
        <f t="shared" si="15"/>
        <v>51.95</v>
      </c>
      <c r="R197" s="389"/>
      <c r="S197" s="306"/>
      <c r="T197" s="307">
        <f t="shared" si="16"/>
        <v>0</v>
      </c>
      <c r="U197"/>
      <c r="V197"/>
    </row>
    <row r="198" spans="1:22" s="107" customFormat="1" ht="75" customHeight="1" outlineLevel="1" x14ac:dyDescent="0.2">
      <c r="A198" t="str">
        <f t="shared" si="12"/>
        <v>Сувенир Подкова с 1 кол.стандарт</v>
      </c>
      <c r="B198" s="71">
        <v>108.48</v>
      </c>
      <c r="C198" s="429"/>
      <c r="D198" s="153" t="s">
        <v>24</v>
      </c>
      <c r="E198" s="430"/>
      <c r="F198" s="430"/>
      <c r="G198" s="41" t="s">
        <v>2710</v>
      </c>
      <c r="H198" s="310" t="s">
        <v>2723</v>
      </c>
      <c r="I198" s="435" t="s">
        <v>28</v>
      </c>
      <c r="J198" s="312" t="s">
        <v>2724</v>
      </c>
      <c r="K198" s="143" t="s">
        <v>2725</v>
      </c>
      <c r="L198" s="313"/>
      <c r="M198" s="314"/>
      <c r="N198" s="145" t="s">
        <v>2443</v>
      </c>
      <c r="O198" s="315" t="s">
        <v>2404</v>
      </c>
      <c r="P198" s="436"/>
      <c r="Q198" s="437">
        <f t="shared" si="15"/>
        <v>108.48</v>
      </c>
      <c r="R198" s="438"/>
      <c r="S198" s="439"/>
      <c r="T198" s="320">
        <f t="shared" si="16"/>
        <v>0</v>
      </c>
    </row>
    <row r="199" spans="1:22" ht="75" customHeight="1" outlineLevel="1" thickBot="1" x14ac:dyDescent="0.25">
      <c r="A199" t="str">
        <f t="shared" si="12"/>
        <v>Сувенир Подкова с 1 кол.шёлк</v>
      </c>
      <c r="B199" s="71">
        <v>141.03</v>
      </c>
      <c r="C199" s="240"/>
      <c r="D199" s="123" t="s">
        <v>966</v>
      </c>
      <c r="E199" s="298"/>
      <c r="F199" s="298"/>
      <c r="G199" s="347" t="s">
        <v>2710</v>
      </c>
      <c r="H199" s="299" t="s">
        <v>2726</v>
      </c>
      <c r="I199" s="243" t="s">
        <v>28</v>
      </c>
      <c r="J199" s="244" t="s">
        <v>2727</v>
      </c>
      <c r="K199" s="129" t="s">
        <v>2725</v>
      </c>
      <c r="L199" s="300"/>
      <c r="M199" s="301"/>
      <c r="N199" s="302" t="s">
        <v>2443</v>
      </c>
      <c r="O199" s="302" t="s">
        <v>2277</v>
      </c>
      <c r="P199" s="303" t="s">
        <v>604</v>
      </c>
      <c r="Q199" s="304">
        <f t="shared" si="15"/>
        <v>141.03</v>
      </c>
      <c r="R199" s="305"/>
      <c r="S199" s="306"/>
      <c r="T199" s="307">
        <f>S199*Q199</f>
        <v>0</v>
      </c>
    </row>
    <row r="200" spans="1:22" ht="75" customHeight="1" outlineLevel="1" thickBot="1" x14ac:dyDescent="0.25">
      <c r="A200" t="str">
        <f t="shared" si="12"/>
        <v>Сувенир Подкова с 4-мя кол.стандарт</v>
      </c>
      <c r="B200" s="71">
        <v>222.92</v>
      </c>
      <c r="C200" s="424"/>
      <c r="D200" s="345" t="s">
        <v>24</v>
      </c>
      <c r="E200" s="403"/>
      <c r="F200" s="403"/>
      <c r="G200" s="125" t="s">
        <v>2710</v>
      </c>
      <c r="H200" s="348" t="s">
        <v>2728</v>
      </c>
      <c r="I200" s="349" t="s">
        <v>28</v>
      </c>
      <c r="J200" s="350" t="s">
        <v>2729</v>
      </c>
      <c r="K200" s="351" t="s">
        <v>2730</v>
      </c>
      <c r="L200" s="352"/>
      <c r="M200" s="353"/>
      <c r="N200" s="405" t="s">
        <v>2731</v>
      </c>
      <c r="O200" s="354" t="s">
        <v>2404</v>
      </c>
      <c r="P200" s="406"/>
      <c r="Q200" s="407">
        <f t="shared" si="15"/>
        <v>222.92</v>
      </c>
      <c r="R200" s="408"/>
      <c r="S200" s="409"/>
      <c r="T200" s="359">
        <f t="shared" si="16"/>
        <v>0</v>
      </c>
      <c r="U200"/>
      <c r="V200"/>
    </row>
    <row r="201" spans="1:22" ht="75" customHeight="1" outlineLevel="1" thickBot="1" x14ac:dyDescent="0.25">
      <c r="A201" t="str">
        <f t="shared" si="12"/>
        <v>Сувенир Подкова фигурнаястандарт</v>
      </c>
      <c r="B201" s="71">
        <v>203.6</v>
      </c>
      <c r="C201" s="384"/>
      <c r="D201" s="345" t="s">
        <v>24</v>
      </c>
      <c r="E201" s="346"/>
      <c r="F201" s="346"/>
      <c r="G201" s="347" t="s">
        <v>2710</v>
      </c>
      <c r="H201" s="348" t="s">
        <v>2732</v>
      </c>
      <c r="I201" s="349" t="s">
        <v>28</v>
      </c>
      <c r="J201" s="350" t="s">
        <v>2733</v>
      </c>
      <c r="K201" s="351" t="s">
        <v>2734</v>
      </c>
      <c r="L201" s="352"/>
      <c r="M201" s="353"/>
      <c r="N201" s="354" t="s">
        <v>2443</v>
      </c>
      <c r="O201" s="354" t="s">
        <v>2277</v>
      </c>
      <c r="P201" s="355" t="s">
        <v>2735</v>
      </c>
      <c r="Q201" s="440">
        <f t="shared" si="15"/>
        <v>203.6</v>
      </c>
      <c r="R201" s="357"/>
      <c r="S201" s="358"/>
      <c r="T201" s="359">
        <f t="shared" si="16"/>
        <v>0</v>
      </c>
    </row>
    <row r="202" spans="1:22" ht="75" customHeight="1" outlineLevel="1" x14ac:dyDescent="0.2">
      <c r="A202" t="str">
        <f t="shared" si="12"/>
        <v>Подвеска Ветерокстандарт</v>
      </c>
      <c r="B202" s="71">
        <v>479.79</v>
      </c>
      <c r="C202" s="378"/>
      <c r="D202" s="153" t="s">
        <v>24</v>
      </c>
      <c r="E202" s="309"/>
      <c r="F202" s="309"/>
      <c r="G202" s="140" t="s">
        <v>2710</v>
      </c>
      <c r="H202" s="310" t="s">
        <v>2736</v>
      </c>
      <c r="I202" s="311" t="s">
        <v>28</v>
      </c>
      <c r="J202" s="312" t="s">
        <v>2737</v>
      </c>
      <c r="K202" s="143" t="s">
        <v>2738</v>
      </c>
      <c r="L202" s="313"/>
      <c r="M202" s="314"/>
      <c r="N202" s="315" t="s">
        <v>2739</v>
      </c>
      <c r="O202" s="315" t="s">
        <v>2277</v>
      </c>
      <c r="P202" s="316" t="s">
        <v>604</v>
      </c>
      <c r="Q202" s="379">
        <f t="shared" si="15"/>
        <v>479.79</v>
      </c>
      <c r="R202" s="318"/>
      <c r="S202" s="319"/>
      <c r="T202" s="320">
        <f t="shared" si="16"/>
        <v>0</v>
      </c>
    </row>
    <row r="203" spans="1:22" ht="15.75" customHeight="1" x14ac:dyDescent="0.2">
      <c r="A203" t="str">
        <f t="shared" si="12"/>
        <v/>
      </c>
      <c r="B203" s="71" t="e">
        <v>#N/A</v>
      </c>
      <c r="C203" s="486" t="s">
        <v>2740</v>
      </c>
      <c r="D203" s="487"/>
      <c r="E203" s="487"/>
      <c r="F203" s="487"/>
      <c r="G203" s="487"/>
      <c r="H203" s="487"/>
      <c r="I203" s="487"/>
      <c r="J203" s="487"/>
      <c r="K203" s="487"/>
      <c r="L203" s="487"/>
      <c r="M203" s="487"/>
      <c r="N203" s="487"/>
      <c r="O203" s="487"/>
      <c r="P203" s="487"/>
      <c r="Q203" s="487"/>
      <c r="R203" s="487"/>
      <c r="S203" s="487"/>
      <c r="T203" s="488"/>
    </row>
    <row r="204" spans="1:22" ht="75" customHeight="1" outlineLevel="1" thickBot="1" x14ac:dyDescent="0.25">
      <c r="A204" t="str">
        <f t="shared" si="12"/>
        <v>Подставка под чайный пакетикстандарт</v>
      </c>
      <c r="B204" s="71">
        <v>66.89</v>
      </c>
      <c r="C204" s="240"/>
      <c r="D204" s="123" t="s">
        <v>24</v>
      </c>
      <c r="E204" s="298"/>
      <c r="F204" s="298"/>
      <c r="G204" s="125" t="s">
        <v>2740</v>
      </c>
      <c r="H204" s="299" t="s">
        <v>2741</v>
      </c>
      <c r="I204" s="243" t="s">
        <v>28</v>
      </c>
      <c r="J204" s="244" t="s">
        <v>2742</v>
      </c>
      <c r="K204" s="129" t="s">
        <v>2743</v>
      </c>
      <c r="L204" s="300"/>
      <c r="M204" s="301" t="s">
        <v>2744</v>
      </c>
      <c r="N204" s="302" t="s">
        <v>2745</v>
      </c>
      <c r="O204" s="302" t="s">
        <v>2277</v>
      </c>
      <c r="P204" s="303" t="s">
        <v>604</v>
      </c>
      <c r="Q204" s="382">
        <f t="shared" ref="Q204:Q215" si="17">ROUND(B204*(100-$A$4)/100,2)</f>
        <v>66.89</v>
      </c>
      <c r="R204" s="305"/>
      <c r="S204" s="306"/>
      <c r="T204" s="307">
        <f t="shared" ref="T204:T214" si="18">S204*Q204</f>
        <v>0</v>
      </c>
    </row>
    <row r="205" spans="1:22" ht="75" customHeight="1" outlineLevel="1" thickBot="1" x14ac:dyDescent="0.25">
      <c r="A205" t="str">
        <f t="shared" si="12"/>
        <v>Сувенир на Троихстандарт</v>
      </c>
      <c r="B205" s="71">
        <v>629.16</v>
      </c>
      <c r="C205" s="240"/>
      <c r="D205" s="123" t="s">
        <v>24</v>
      </c>
      <c r="E205" s="298"/>
      <c r="F205" s="298"/>
      <c r="G205" s="125" t="s">
        <v>2740</v>
      </c>
      <c r="H205" s="299" t="s">
        <v>2746</v>
      </c>
      <c r="I205" s="243" t="s">
        <v>28</v>
      </c>
      <c r="J205" s="244" t="s">
        <v>2747</v>
      </c>
      <c r="K205" s="129" t="s">
        <v>2748</v>
      </c>
      <c r="L205" s="300"/>
      <c r="M205" s="301" t="s">
        <v>2749</v>
      </c>
      <c r="N205" s="247" t="s">
        <v>2750</v>
      </c>
      <c r="O205" s="302" t="s">
        <v>2277</v>
      </c>
      <c r="P205" s="303" t="s">
        <v>2751</v>
      </c>
      <c r="Q205" s="382">
        <f t="shared" si="17"/>
        <v>629.16</v>
      </c>
      <c r="R205" s="305"/>
      <c r="S205" s="306"/>
      <c r="T205" s="307">
        <f t="shared" si="18"/>
        <v>0</v>
      </c>
    </row>
    <row r="206" spans="1:22" ht="75" customHeight="1" outlineLevel="1" thickBot="1" x14ac:dyDescent="0.25">
      <c r="A206" t="str">
        <f t="shared" si="12"/>
        <v>Сувенир Фрегатстандарт</v>
      </c>
      <c r="B206" s="71">
        <v>260.08</v>
      </c>
      <c r="C206" s="240"/>
      <c r="D206" s="123" t="s">
        <v>24</v>
      </c>
      <c r="E206" s="298"/>
      <c r="F206" s="298"/>
      <c r="G206" s="125" t="s">
        <v>2740</v>
      </c>
      <c r="H206" s="299" t="s">
        <v>2752</v>
      </c>
      <c r="I206" s="243" t="s">
        <v>28</v>
      </c>
      <c r="J206" s="244" t="s">
        <v>2753</v>
      </c>
      <c r="K206" s="129" t="s">
        <v>2754</v>
      </c>
      <c r="L206" s="300"/>
      <c r="M206" s="301"/>
      <c r="N206" s="302" t="s">
        <v>2499</v>
      </c>
      <c r="O206" s="302" t="s">
        <v>2277</v>
      </c>
      <c r="P206" s="303" t="s">
        <v>2755</v>
      </c>
      <c r="Q206" s="382">
        <f t="shared" si="17"/>
        <v>260.08</v>
      </c>
      <c r="R206" s="305"/>
      <c r="S206" s="306"/>
      <c r="T206" s="307">
        <f t="shared" si="18"/>
        <v>0</v>
      </c>
    </row>
    <row r="207" spans="1:22" ht="75" customHeight="1" outlineLevel="1" thickBot="1" x14ac:dyDescent="0.25">
      <c r="A207" t="str">
        <f t="shared" si="12"/>
        <v>Магнит лепнойстандарт</v>
      </c>
      <c r="B207" s="71">
        <v>134.19</v>
      </c>
      <c r="C207" s="424"/>
      <c r="D207" s="345" t="s">
        <v>24</v>
      </c>
      <c r="E207" s="403"/>
      <c r="F207" s="403"/>
      <c r="G207" s="347" t="s">
        <v>2740</v>
      </c>
      <c r="H207" s="348" t="s">
        <v>2756</v>
      </c>
      <c r="I207" s="349" t="s">
        <v>28</v>
      </c>
      <c r="J207" s="350" t="s">
        <v>2757</v>
      </c>
      <c r="K207" s="351" t="s">
        <v>2758</v>
      </c>
      <c r="L207" s="352"/>
      <c r="M207" s="353" t="s">
        <v>2528</v>
      </c>
      <c r="N207" s="405" t="s">
        <v>2759</v>
      </c>
      <c r="O207" s="354" t="s">
        <v>2404</v>
      </c>
      <c r="P207" s="355" t="s">
        <v>2760</v>
      </c>
      <c r="Q207" s="356">
        <f t="shared" si="17"/>
        <v>134.19</v>
      </c>
      <c r="R207" s="408"/>
      <c r="S207" s="358"/>
      <c r="T207" s="359">
        <f t="shared" si="18"/>
        <v>0</v>
      </c>
      <c r="U207"/>
      <c r="V207"/>
    </row>
    <row r="208" spans="1:22" ht="75" customHeight="1" outlineLevel="1" thickBot="1" x14ac:dyDescent="0.25">
      <c r="A208" t="str">
        <f t="shared" si="12"/>
        <v>Магнит среднийстандарт</v>
      </c>
      <c r="B208" s="71">
        <v>82.63</v>
      </c>
      <c r="C208" s="424"/>
      <c r="D208" s="345" t="s">
        <v>24</v>
      </c>
      <c r="E208" s="403"/>
      <c r="F208" s="403"/>
      <c r="G208" s="347" t="s">
        <v>2740</v>
      </c>
      <c r="H208" s="348" t="s">
        <v>2761</v>
      </c>
      <c r="I208" s="349" t="s">
        <v>28</v>
      </c>
      <c r="J208" s="350" t="s">
        <v>2762</v>
      </c>
      <c r="K208" s="351" t="s">
        <v>2763</v>
      </c>
      <c r="L208" s="352"/>
      <c r="M208" s="353" t="s">
        <v>2528</v>
      </c>
      <c r="N208" s="405" t="s">
        <v>2764</v>
      </c>
      <c r="O208" s="354" t="s">
        <v>2404</v>
      </c>
      <c r="P208" s="355" t="s">
        <v>2765</v>
      </c>
      <c r="Q208" s="356">
        <f t="shared" si="17"/>
        <v>82.63</v>
      </c>
      <c r="R208" s="408"/>
      <c r="S208" s="358"/>
      <c r="T208" s="359">
        <f t="shared" si="18"/>
        <v>0</v>
      </c>
      <c r="U208"/>
      <c r="V208"/>
    </row>
    <row r="209" spans="1:22" ht="75" customHeight="1" outlineLevel="1" x14ac:dyDescent="0.2">
      <c r="A209" t="str">
        <f t="shared" ref="A209:A215" si="19">CONCATENATE(K209,IF(D209="радуга","шёлк",D209))</f>
        <v>Медаль большаястандарт</v>
      </c>
      <c r="B209" s="71">
        <v>40.57</v>
      </c>
      <c r="C209" s="429"/>
      <c r="D209" s="153" t="s">
        <v>24</v>
      </c>
      <c r="E209" s="430"/>
      <c r="F209" s="430"/>
      <c r="G209" s="140" t="s">
        <v>2740</v>
      </c>
      <c r="H209" s="310" t="s">
        <v>2766</v>
      </c>
      <c r="I209" s="311" t="s">
        <v>28</v>
      </c>
      <c r="J209" s="312" t="s">
        <v>2767</v>
      </c>
      <c r="K209" s="143" t="s">
        <v>2768</v>
      </c>
      <c r="L209" s="313"/>
      <c r="M209" s="314" t="s">
        <v>2769</v>
      </c>
      <c r="N209" s="145" t="s">
        <v>2770</v>
      </c>
      <c r="O209" s="315" t="s">
        <v>2404</v>
      </c>
      <c r="P209" s="316"/>
      <c r="Q209" s="317">
        <f t="shared" si="17"/>
        <v>40.57</v>
      </c>
      <c r="R209" s="431"/>
      <c r="S209" s="319"/>
      <c r="T209" s="320">
        <f t="shared" si="18"/>
        <v>0</v>
      </c>
      <c r="U209"/>
      <c r="V209"/>
    </row>
    <row r="210" spans="1:22" ht="75" customHeight="1" outlineLevel="1" x14ac:dyDescent="0.2">
      <c r="A210" t="str">
        <f t="shared" si="19"/>
        <v>Медаль большаястандарт</v>
      </c>
      <c r="B210" s="71">
        <v>40.57</v>
      </c>
      <c r="C210" s="423"/>
      <c r="D210" s="73" t="s">
        <v>24</v>
      </c>
      <c r="E210" s="397"/>
      <c r="F210" s="397"/>
      <c r="G210" s="75" t="s">
        <v>2740</v>
      </c>
      <c r="H210" s="336" t="s">
        <v>2766</v>
      </c>
      <c r="I210" s="205" t="s">
        <v>28</v>
      </c>
      <c r="J210" s="151" t="s">
        <v>2767</v>
      </c>
      <c r="K210" s="79" t="s">
        <v>2768</v>
      </c>
      <c r="L210" s="337"/>
      <c r="M210" s="338" t="s">
        <v>2771</v>
      </c>
      <c r="N210" s="82" t="s">
        <v>2772</v>
      </c>
      <c r="O210" s="339" t="s">
        <v>2404</v>
      </c>
      <c r="P210" s="203"/>
      <c r="Q210" s="340">
        <f t="shared" si="17"/>
        <v>40.57</v>
      </c>
      <c r="R210" s="33"/>
      <c r="S210" s="342"/>
      <c r="T210" s="343">
        <f t="shared" si="18"/>
        <v>0</v>
      </c>
      <c r="U210"/>
      <c r="V210"/>
    </row>
    <row r="211" spans="1:22" ht="75" customHeight="1" outlineLevel="1" x14ac:dyDescent="0.2">
      <c r="A211" t="str">
        <f t="shared" si="19"/>
        <v>Медаль большаястандарт</v>
      </c>
      <c r="B211" s="71">
        <v>40.57</v>
      </c>
      <c r="C211" s="423"/>
      <c r="D211" s="73" t="s">
        <v>24</v>
      </c>
      <c r="E211" s="397"/>
      <c r="F211" s="397"/>
      <c r="G211" s="75" t="s">
        <v>2740</v>
      </c>
      <c r="H211" s="336" t="s">
        <v>2766</v>
      </c>
      <c r="I211" s="205" t="s">
        <v>28</v>
      </c>
      <c r="J211" s="151" t="s">
        <v>2767</v>
      </c>
      <c r="K211" s="79" t="s">
        <v>2768</v>
      </c>
      <c r="L211" s="337"/>
      <c r="M211" s="338" t="s">
        <v>2773</v>
      </c>
      <c r="N211" s="82" t="s">
        <v>2772</v>
      </c>
      <c r="O211" s="339" t="s">
        <v>2404</v>
      </c>
      <c r="P211" s="203"/>
      <c r="Q211" s="340">
        <f t="shared" si="17"/>
        <v>40.57</v>
      </c>
      <c r="R211" s="33"/>
      <c r="S211" s="342"/>
      <c r="T211" s="343">
        <f t="shared" si="18"/>
        <v>0</v>
      </c>
      <c r="U211"/>
      <c r="V211"/>
    </row>
    <row r="212" spans="1:22" ht="75" customHeight="1" outlineLevel="1" thickBot="1" x14ac:dyDescent="0.25">
      <c r="A212" t="str">
        <f t="shared" si="19"/>
        <v>Медаль большаястандарт</v>
      </c>
      <c r="B212" s="71">
        <v>40.57</v>
      </c>
      <c r="C212" s="387"/>
      <c r="D212" s="123" t="s">
        <v>24</v>
      </c>
      <c r="E212" s="388"/>
      <c r="F212" s="388"/>
      <c r="G212" s="125" t="s">
        <v>2740</v>
      </c>
      <c r="H212" s="299" t="s">
        <v>2766</v>
      </c>
      <c r="I212" s="243" t="s">
        <v>28</v>
      </c>
      <c r="J212" s="244" t="s">
        <v>2767</v>
      </c>
      <c r="K212" s="129" t="s">
        <v>2768</v>
      </c>
      <c r="L212" s="300"/>
      <c r="M212" s="301" t="s">
        <v>2774</v>
      </c>
      <c r="N212" s="132" t="s">
        <v>2775</v>
      </c>
      <c r="O212" s="302" t="s">
        <v>2404</v>
      </c>
      <c r="P212" s="303"/>
      <c r="Q212" s="382">
        <f t="shared" si="17"/>
        <v>40.57</v>
      </c>
      <c r="R212" s="389"/>
      <c r="S212" s="306"/>
      <c r="T212" s="307">
        <f t="shared" si="18"/>
        <v>0</v>
      </c>
      <c r="U212"/>
      <c r="V212"/>
    </row>
    <row r="213" spans="1:22" ht="75" customHeight="1" outlineLevel="1" x14ac:dyDescent="0.2">
      <c r="A213" t="str">
        <f t="shared" si="19"/>
        <v>Медаль маленькаястандарт</v>
      </c>
      <c r="B213" s="71">
        <v>26.53</v>
      </c>
      <c r="C213" s="429"/>
      <c r="D213" s="153" t="s">
        <v>24</v>
      </c>
      <c r="E213" s="430"/>
      <c r="F213" s="430"/>
      <c r="G213" s="140" t="s">
        <v>2740</v>
      </c>
      <c r="H213" s="310" t="s">
        <v>2776</v>
      </c>
      <c r="I213" s="311" t="s">
        <v>28</v>
      </c>
      <c r="J213" s="312" t="s">
        <v>2777</v>
      </c>
      <c r="K213" s="143" t="s">
        <v>2778</v>
      </c>
      <c r="L213" s="313"/>
      <c r="M213" s="441" t="s">
        <v>2779</v>
      </c>
      <c r="N213" s="145" t="s">
        <v>2780</v>
      </c>
      <c r="O213" s="315" t="s">
        <v>2524</v>
      </c>
      <c r="P213" s="316"/>
      <c r="Q213" s="317">
        <f t="shared" si="17"/>
        <v>26.53</v>
      </c>
      <c r="R213" s="431"/>
      <c r="S213" s="319"/>
      <c r="T213" s="320">
        <f t="shared" si="18"/>
        <v>0</v>
      </c>
      <c r="U213"/>
      <c r="V213"/>
    </row>
    <row r="214" spans="1:22" ht="75" customHeight="1" outlineLevel="1" thickBot="1" x14ac:dyDescent="0.25">
      <c r="A214" t="str">
        <f t="shared" si="19"/>
        <v>Медаль маленькаястандарт</v>
      </c>
      <c r="B214" s="71">
        <v>26.53</v>
      </c>
      <c r="C214" s="387"/>
      <c r="D214" s="123" t="s">
        <v>24</v>
      </c>
      <c r="E214" s="388"/>
      <c r="F214" s="388"/>
      <c r="G214" s="125" t="s">
        <v>2740</v>
      </c>
      <c r="H214" s="299" t="s">
        <v>2776</v>
      </c>
      <c r="I214" s="243" t="s">
        <v>28</v>
      </c>
      <c r="J214" s="244" t="s">
        <v>2777</v>
      </c>
      <c r="K214" s="129" t="s">
        <v>2778</v>
      </c>
      <c r="L214" s="300"/>
      <c r="M214" s="442" t="s">
        <v>2781</v>
      </c>
      <c r="N214" s="132" t="s">
        <v>2782</v>
      </c>
      <c r="O214" s="302" t="s">
        <v>2524</v>
      </c>
      <c r="P214" s="303"/>
      <c r="Q214" s="382">
        <f t="shared" si="17"/>
        <v>26.53</v>
      </c>
      <c r="R214" s="389"/>
      <c r="S214" s="306"/>
      <c r="T214" s="307">
        <f t="shared" si="18"/>
        <v>0</v>
      </c>
      <c r="U214"/>
      <c r="V214"/>
    </row>
    <row r="215" spans="1:22" ht="75" customHeight="1" outlineLevel="1" thickBot="1" x14ac:dyDescent="0.25">
      <c r="A215" t="str">
        <f t="shared" si="19"/>
        <v>Сувенир Свисток малыйстандарт</v>
      </c>
      <c r="B215" s="71">
        <v>174.77</v>
      </c>
      <c r="C215" s="424"/>
      <c r="D215" s="345" t="s">
        <v>24</v>
      </c>
      <c r="E215" s="403"/>
      <c r="F215" s="403"/>
      <c r="G215" s="347" t="s">
        <v>2740</v>
      </c>
      <c r="H215" s="348" t="s">
        <v>2783</v>
      </c>
      <c r="I215" s="352" t="s">
        <v>28</v>
      </c>
      <c r="J215" s="350" t="s">
        <v>2784</v>
      </c>
      <c r="K215" s="351" t="s">
        <v>2785</v>
      </c>
      <c r="L215" s="404"/>
      <c r="M215" s="353" t="s">
        <v>2528</v>
      </c>
      <c r="N215" s="405" t="s">
        <v>2786</v>
      </c>
      <c r="O215" s="315" t="s">
        <v>2404</v>
      </c>
      <c r="P215" s="355" t="s">
        <v>2716</v>
      </c>
      <c r="Q215" s="356">
        <f t="shared" si="17"/>
        <v>174.77</v>
      </c>
      <c r="R215" s="408"/>
      <c r="S215" s="358"/>
      <c r="T215" s="359">
        <f>S215*Q215</f>
        <v>0</v>
      </c>
      <c r="U215"/>
      <c r="V215"/>
    </row>
    <row r="216" spans="1:22" s="13" customFormat="1" ht="13.5" thickBot="1" x14ac:dyDescent="0.25">
      <c r="C216" s="163"/>
      <c r="D216" s="164"/>
      <c r="E216" s="164"/>
      <c r="F216" s="164"/>
      <c r="G216" s="165"/>
      <c r="H216" s="443"/>
      <c r="I216" s="164"/>
      <c r="J216" s="164"/>
      <c r="K216" s="164"/>
      <c r="L216" s="164"/>
      <c r="M216" s="164"/>
      <c r="N216" s="164"/>
      <c r="O216" s="164"/>
      <c r="P216" s="164"/>
      <c r="Q216" s="464" t="s">
        <v>1543</v>
      </c>
      <c r="R216" s="482"/>
      <c r="S216" s="168">
        <f>SUM(S8:S215)</f>
        <v>0</v>
      </c>
      <c r="T216" s="169">
        <f>SUM(T8:T215)</f>
        <v>0</v>
      </c>
      <c r="U216"/>
    </row>
    <row r="217" spans="1:22" x14ac:dyDescent="0.2">
      <c r="U217"/>
    </row>
  </sheetData>
  <autoFilter ref="A6:W216"/>
  <mergeCells count="12">
    <mergeCell ref="Q216:R216"/>
    <mergeCell ref="K2:T2"/>
    <mergeCell ref="M3:P3"/>
    <mergeCell ref="C7:T7"/>
    <mergeCell ref="C21:T21"/>
    <mergeCell ref="C27:T27"/>
    <mergeCell ref="C49:T49"/>
    <mergeCell ref="C91:T91"/>
    <mergeCell ref="C138:T138"/>
    <mergeCell ref="C161:T161"/>
    <mergeCell ref="C194:T194"/>
    <mergeCell ref="C203:T203"/>
  </mergeCells>
  <pageMargins left="0.39370078740157483" right="0.39370078740157483" top="0.19685039370078741" bottom="0.19685039370078741" header="0.51181102362204722" footer="0.51181102362204722"/>
  <pageSetup paperSize="9" scale="46" fitToHeight="32" orientation="portrait" verticalDpi="300" r:id="rId1"/>
  <headerFooter alignWithMargins="0"/>
  <rowBreaks count="1" manualBreakCount="1">
    <brk id="1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КАТАЛОГ</vt:lpstr>
      <vt:lpstr>посуда</vt:lpstr>
      <vt:lpstr>наборы посуды</vt:lpstr>
      <vt:lpstr>цветочники</vt:lpstr>
      <vt:lpstr>интерьер</vt:lpstr>
      <vt:lpstr>интерьер!Заголовки_для_печати</vt:lpstr>
      <vt:lpstr>'наборы посуды'!Заголовки_для_печати</vt:lpstr>
      <vt:lpstr>посуда!Заголовки_для_печати</vt:lpstr>
      <vt:lpstr>цветочники!Заголовки_для_печати</vt:lpstr>
      <vt:lpstr>интерьер!Область_печати</vt:lpstr>
      <vt:lpstr>КАТАЛОГ!Область_печати</vt:lpstr>
      <vt:lpstr>цветочники!Область_печати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Викторовна</dc:creator>
  <cp:lastModifiedBy>as</cp:lastModifiedBy>
  <dcterms:created xsi:type="dcterms:W3CDTF">2017-11-22T11:40:08Z</dcterms:created>
  <dcterms:modified xsi:type="dcterms:W3CDTF">2018-01-03T11:26:09Z</dcterms:modified>
</cp:coreProperties>
</file>